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11"/>
  <workbookPr/>
  <mc:AlternateContent xmlns:mc="http://schemas.openxmlformats.org/markup-compatibility/2006">
    <mc:Choice Requires="x15">
      <x15ac:absPath xmlns:x15ac="http://schemas.microsoft.com/office/spreadsheetml/2010/11/ac" url="https://deltagammafraternity1.sharepoint.com/sites/Member_Services/AS/Shared Documents/Alumnae Services/FINANCE/Alumnae Staff Budget/"/>
    </mc:Choice>
  </mc:AlternateContent>
  <xr:revisionPtr revIDLastSave="0" documentId="8_{855F50E4-0F74-44F1-8EA0-24618DC2015E}" xr6:coauthVersionLast="47" xr6:coauthVersionMax="47" xr10:uidLastSave="{00000000-0000-0000-0000-000000000000}"/>
  <bookViews>
    <workbookView xWindow="-90" yWindow="-90" windowWidth="19380" windowHeight="11460" xr2:uid="{00000000-000D-0000-FFFF-FFFF00000000}"/>
  </bookViews>
  <sheets>
    <sheet name="Instructions" sheetId="2" r:id="rId1"/>
    <sheet name="Association Budget Template" sheetId="4" r:id="rId2"/>
    <sheet name="Chapter Budget Template" sheetId="3" r:id="rId3"/>
  </sheets>
  <definedNames>
    <definedName name="OLE_LINK1" localSheetId="0">Instructions!$A$2</definedName>
    <definedName name="_xlnm.Print_Area" localSheetId="0">Instructions!$B$2:$P$51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3" l="1"/>
  <c r="F13" i="4"/>
  <c r="E11" i="3"/>
  <c r="E25" i="3"/>
  <c r="H33" i="4"/>
  <c r="F30" i="4"/>
  <c r="F52" i="4"/>
  <c r="F47" i="4"/>
  <c r="F11" i="4"/>
  <c r="G14" i="3"/>
  <c r="E27" i="3"/>
  <c r="E10" i="3"/>
  <c r="E12" i="3"/>
  <c r="E13" i="3"/>
  <c r="E52" i="3"/>
  <c r="E47" i="3"/>
  <c r="F12" i="4"/>
  <c r="F14" i="4"/>
  <c r="F15" i="4"/>
  <c r="F29" i="4"/>
  <c r="F34" i="4"/>
  <c r="E20" i="3"/>
  <c r="F54" i="4"/>
  <c r="F21" i="4"/>
  <c r="F56" i="4"/>
  <c r="F58" i="4"/>
  <c r="E30" i="3" l="1"/>
  <c r="E34" i="3" s="1"/>
  <c r="E54" i="3" s="1"/>
  <c r="E56" i="3" s="1"/>
  <c r="E58" i="3" s="1"/>
</calcChain>
</file>

<file path=xl/sharedStrings.xml><?xml version="1.0" encoding="utf-8"?>
<sst xmlns="http://schemas.openxmlformats.org/spreadsheetml/2006/main" count="205" uniqueCount="127">
  <si>
    <t>Delta Gamma Alumnae Group Budgeting Instructions</t>
  </si>
  <si>
    <t xml:space="preserve">It can be a challenge to maintain a balanced operating budget that accommodates the needs and goals of a Delta Gamma alumnae group.  Local alumnae dues should be able to cover both the Fraternity’s financial requirements and local operating expenses. Good financial health directly impacts an alumnae group’s success.  </t>
  </si>
  <si>
    <t>Things to consider when creating your alumnae group's budget:</t>
  </si>
  <si>
    <r>
      <t>·</t>
    </r>
    <r>
      <rPr>
        <sz val="7"/>
        <color indexed="8"/>
        <rFont val="Montserrat Regular"/>
      </rPr>
      <t xml:space="preserve">        </t>
    </r>
    <r>
      <rPr>
        <sz val="11"/>
        <color indexed="8"/>
        <rFont val="Montserrat Regular"/>
      </rPr>
      <t>Analyze previous year’s expenses to determine a need for additional funds by raising dues</t>
    </r>
  </si>
  <si>
    <r>
      <t>·</t>
    </r>
    <r>
      <rPr>
        <sz val="7"/>
        <color indexed="8"/>
        <rFont val="Montserrat Regular"/>
      </rPr>
      <t xml:space="preserve">        </t>
    </r>
    <r>
      <rPr>
        <sz val="11"/>
        <color indexed="8"/>
        <rFont val="Montserrat Regular"/>
      </rPr>
      <t>Use sample budget in Delta Gamma Library to determine fixed expenses and develop an operating budget</t>
    </r>
  </si>
  <si>
    <r>
      <t>·</t>
    </r>
    <r>
      <rPr>
        <sz val="7"/>
        <color indexed="8"/>
        <rFont val="Montserrat Regular"/>
      </rPr>
      <t xml:space="preserve">        </t>
    </r>
    <r>
      <rPr>
        <sz val="11"/>
        <color indexed="8"/>
        <rFont val="Montserrat Regular"/>
      </rPr>
      <t>Set your dues to accommodate a fluctuating membership</t>
    </r>
  </si>
  <si>
    <r>
      <t>·</t>
    </r>
    <r>
      <rPr>
        <sz val="7"/>
        <color indexed="8"/>
        <rFont val="Montserrat Regular"/>
      </rPr>
      <t xml:space="preserve">        </t>
    </r>
    <r>
      <rPr>
        <sz val="11"/>
        <color indexed="8"/>
        <rFont val="Montserrat Regular"/>
      </rPr>
      <t>Canadian alumnae groups should plan to pay Convention, technology, and insurance fees in USD. The Fraternity annual fee may be paid in CAD, if desired</t>
    </r>
  </si>
  <si>
    <r>
      <t>·</t>
    </r>
    <r>
      <rPr>
        <sz val="7"/>
        <color indexed="8"/>
        <rFont val="Montserrat Regular"/>
      </rPr>
      <t xml:space="preserve">        </t>
    </r>
    <r>
      <rPr>
        <sz val="11"/>
        <color indexed="8"/>
        <rFont val="Montserrat Regular"/>
      </rPr>
      <t xml:space="preserve">Always overestimate operating costs when budgeting </t>
    </r>
  </si>
  <si>
    <r>
      <t>·</t>
    </r>
    <r>
      <rPr>
        <sz val="7"/>
        <color indexed="8"/>
        <rFont val="Montserrat Regular"/>
      </rPr>
      <t xml:space="preserve">        </t>
    </r>
    <r>
      <rPr>
        <sz val="11"/>
        <color indexed="8"/>
        <rFont val="Montserrat Regular"/>
      </rPr>
      <t>Implement “bronze” - “pink” - “blue” graduated dues levels, increasing by $10-$25 for each level. Some groups add a “Golden  Anchor” level set at $100</t>
    </r>
  </si>
  <si>
    <r>
      <t>·</t>
    </r>
    <r>
      <rPr>
        <sz val="7"/>
        <color indexed="8"/>
        <rFont val="Montserrat Regular"/>
      </rPr>
      <t xml:space="preserve">        </t>
    </r>
    <r>
      <rPr>
        <sz val="11"/>
        <color indexed="8"/>
        <rFont val="Montserrat Regular"/>
      </rPr>
      <t>Offer one year of lower local dues for new college graduates to encourage younger alumnae participation</t>
    </r>
  </si>
  <si>
    <r>
      <t>·</t>
    </r>
    <r>
      <rPr>
        <sz val="7"/>
        <color indexed="8"/>
        <rFont val="Montserrat Regular"/>
      </rPr>
      <t xml:space="preserve">        </t>
    </r>
    <r>
      <rPr>
        <sz val="11"/>
        <color indexed="8"/>
        <rFont val="Montserrat Regular"/>
      </rPr>
      <t>Use a variety of simple fundraisers at each event for operating expenses: garage sales, raffles, bunko parties (charge $10 per player with the extra $5 proceeds going into the group’s treasury), pass around a “sunshine box” in which members add $1 for “good news” they wish to share</t>
    </r>
  </si>
  <si>
    <t>What operating costs should be considered when developing a budget and setting the amount for local dues?</t>
  </si>
  <si>
    <r>
      <t>·</t>
    </r>
    <r>
      <rPr>
        <sz val="7"/>
        <rFont val="Montserrat Regular"/>
      </rPr>
      <t xml:space="preserve">        </t>
    </r>
    <r>
      <rPr>
        <sz val="11"/>
        <rFont val="Montserrat Regular"/>
      </rPr>
      <t>Annual dues and fees</t>
    </r>
  </si>
  <si>
    <r>
      <t>·</t>
    </r>
    <r>
      <rPr>
        <sz val="7"/>
        <rFont val="Montserrat Regular"/>
      </rPr>
      <t xml:space="preserve">        </t>
    </r>
    <r>
      <rPr>
        <sz val="11"/>
        <rFont val="Montserrat Regular"/>
      </rPr>
      <t>Annual Convention fee (chapters only)*</t>
    </r>
  </si>
  <si>
    <r>
      <t>·</t>
    </r>
    <r>
      <rPr>
        <sz val="7"/>
        <rFont val="Montserrat Regular"/>
      </rPr>
      <t>      </t>
    </r>
    <r>
      <rPr>
        <sz val="11"/>
        <rFont val="Montserrat Regular"/>
      </rPr>
      <t>Convention registration fee (chapters only &amp; Convention year only)*</t>
    </r>
  </si>
  <si>
    <r>
      <t>·</t>
    </r>
    <r>
      <rPr>
        <sz val="7"/>
        <rFont val="Montserrat Regular"/>
      </rPr>
      <t>      </t>
    </r>
    <r>
      <rPr>
        <sz val="11"/>
        <rFont val="Montserrat Regular"/>
      </rPr>
      <t>Convention travel cost for delegate only (chapters only &amp; Convention year only)*</t>
    </r>
  </si>
  <si>
    <r>
      <t>·</t>
    </r>
    <r>
      <rPr>
        <sz val="7"/>
        <rFont val="Montserrat Regular"/>
      </rPr>
      <t xml:space="preserve">        </t>
    </r>
    <r>
      <rPr>
        <sz val="11"/>
        <rFont val="Montserrat Regular"/>
      </rPr>
      <t>Newsletter</t>
    </r>
  </si>
  <si>
    <r>
      <t>·</t>
    </r>
    <r>
      <rPr>
        <sz val="7"/>
        <rFont val="Montserrat Regular"/>
      </rPr>
      <t xml:space="preserve">        </t>
    </r>
    <r>
      <rPr>
        <sz val="11"/>
        <rFont val="Montserrat Regular"/>
      </rPr>
      <t>Postage</t>
    </r>
  </si>
  <si>
    <r>
      <t>·</t>
    </r>
    <r>
      <rPr>
        <sz val="7"/>
        <rFont val="Montserrat Regular"/>
      </rPr>
      <t xml:space="preserve">        </t>
    </r>
    <r>
      <rPr>
        <sz val="11"/>
        <rFont val="Montserrat Regular"/>
      </rPr>
      <t>Officer expenses</t>
    </r>
  </si>
  <si>
    <r>
      <t>·</t>
    </r>
    <r>
      <rPr>
        <sz val="7"/>
        <rFont val="Montserrat Regular"/>
      </rPr>
      <t xml:space="preserve">        </t>
    </r>
    <r>
      <rPr>
        <sz val="11"/>
        <rFont val="Montserrat Regular"/>
      </rPr>
      <t>Awards</t>
    </r>
  </si>
  <si>
    <r>
      <t>·</t>
    </r>
    <r>
      <rPr>
        <sz val="7"/>
        <rFont val="Montserrat Regular"/>
      </rPr>
      <t xml:space="preserve">        </t>
    </r>
    <r>
      <rPr>
        <sz val="11"/>
        <rFont val="Montserrat Regular"/>
      </rPr>
      <t>Gifts</t>
    </r>
  </si>
  <si>
    <r>
      <t>·</t>
    </r>
    <r>
      <rPr>
        <sz val="7"/>
        <rFont val="Montserrat Regular"/>
      </rPr>
      <t xml:space="preserve">        </t>
    </r>
    <r>
      <rPr>
        <sz val="11"/>
        <rFont val="Montserrat Regular"/>
      </rPr>
      <t>Events and social supplies: paper products, decorations, name tags</t>
    </r>
  </si>
  <si>
    <r>
      <t>·</t>
    </r>
    <r>
      <rPr>
        <sz val="7"/>
        <rFont val="Montserrat Regular"/>
      </rPr>
      <t xml:space="preserve">        </t>
    </r>
    <r>
      <rPr>
        <sz val="11"/>
        <rFont val="Montserrat Regular"/>
      </rPr>
      <t>Alumnae recruitment and retention outreach efforts to increase membership</t>
    </r>
  </si>
  <si>
    <r>
      <t>o</t>
    </r>
    <r>
      <rPr>
        <sz val="7"/>
        <rFont val="Montserrat Regular"/>
      </rPr>
      <t xml:space="preserve">   </t>
    </r>
    <r>
      <rPr>
        <sz val="11"/>
        <rFont val="Montserrat Regular"/>
      </rPr>
      <t>Supplies: dues reminder postcards, Founders Day invitations, congratulatory cards to celebrate milestones</t>
    </r>
  </si>
  <si>
    <r>
      <t>o</t>
    </r>
    <r>
      <rPr>
        <sz val="7"/>
        <rFont val="Montserrat Regular"/>
      </rPr>
      <t xml:space="preserve">   </t>
    </r>
    <r>
      <rPr>
        <sz val="11"/>
        <rFont val="Montserrat Regular"/>
      </rPr>
      <t>Founders Day expenses: milestone anniversary pins, awards, cream roses, programs, name tags, meals, location expenses, travel expense for Fraternity visitors</t>
    </r>
  </si>
  <si>
    <r>
      <t>·</t>
    </r>
    <r>
      <rPr>
        <sz val="7"/>
        <rFont val="Montserrat Regular"/>
      </rPr>
      <t xml:space="preserve">        </t>
    </r>
    <r>
      <rPr>
        <sz val="11"/>
        <rFont val="Montserrat Regular"/>
      </rPr>
      <t>Collumnae support</t>
    </r>
  </si>
  <si>
    <r>
      <t>o</t>
    </r>
    <r>
      <rPr>
        <sz val="7"/>
        <rFont val="Montserrat Regular"/>
      </rPr>
      <t xml:space="preserve">   </t>
    </r>
    <r>
      <rPr>
        <sz val="11"/>
        <rFont val="Montserrat Regular"/>
      </rPr>
      <t>Gifts for special occasions: new members, Initiation, graduation</t>
    </r>
  </si>
  <si>
    <r>
      <t>o</t>
    </r>
    <r>
      <rPr>
        <sz val="7"/>
        <rFont val="Montserrat Regular"/>
      </rPr>
      <t xml:space="preserve">   </t>
    </r>
    <r>
      <rPr>
        <sz val="11"/>
        <rFont val="Montserrat Regular"/>
      </rPr>
      <t xml:space="preserve">Special events: Senior recommitment and programming, Aunt Hannahs </t>
    </r>
  </si>
  <si>
    <r>
      <t>o</t>
    </r>
    <r>
      <rPr>
        <sz val="7"/>
        <rFont val="Montserrat Regular"/>
      </rPr>
      <t xml:space="preserve">   </t>
    </r>
    <r>
      <rPr>
        <sz val="11"/>
        <rFont val="Montserrat Regular"/>
      </rPr>
      <t>Scholarships and/or awards for specific collegiate chapter</t>
    </r>
  </si>
  <si>
    <r>
      <t>·</t>
    </r>
    <r>
      <rPr>
        <sz val="7"/>
        <rFont val="Montserrat Regular"/>
      </rPr>
      <t xml:space="preserve">        </t>
    </r>
    <r>
      <rPr>
        <sz val="11"/>
        <rFont val="Montserrat Regular"/>
      </rPr>
      <t xml:space="preserve">Special programming  </t>
    </r>
  </si>
  <si>
    <r>
      <t>o</t>
    </r>
    <r>
      <rPr>
        <sz val="7"/>
        <rFont val="Montserrat Regular"/>
      </rPr>
      <t xml:space="preserve">   </t>
    </r>
    <r>
      <rPr>
        <sz val="11"/>
        <rFont val="Montserrat Regular"/>
      </rPr>
      <t>Subsidizing the cost of an event: Founders Day, holiday brunch, 150 Celebration</t>
    </r>
  </si>
  <si>
    <r>
      <t>o</t>
    </r>
    <r>
      <rPr>
        <sz val="7"/>
        <rFont val="Montserrat Regular"/>
      </rPr>
      <t xml:space="preserve">   </t>
    </r>
    <r>
      <rPr>
        <sz val="11"/>
        <rFont val="Montserrat Regular"/>
      </rPr>
      <t>Programming fees: speaker fees, room rentals</t>
    </r>
  </si>
  <si>
    <t>*The Annual Convention Fee is billed each year to distribute convention costs throughout the bienniem</t>
  </si>
  <si>
    <t>*During a Convention year, always an even year, there will be a registration fee</t>
  </si>
  <si>
    <t>How can members be encouraged to pay dues?</t>
  </si>
  <si>
    <r>
      <t>·</t>
    </r>
    <r>
      <rPr>
        <sz val="7"/>
        <color indexed="8"/>
        <rFont val="Montserrat Regular"/>
      </rPr>
      <t xml:space="preserve">        </t>
    </r>
    <r>
      <rPr>
        <sz val="11"/>
        <rFont val="Montserrat Regular"/>
      </rPr>
      <t>Include an inspiring reason in the newsletter, on the website or with the dues request</t>
    </r>
  </si>
  <si>
    <r>
      <t>·</t>
    </r>
    <r>
      <rPr>
        <sz val="7"/>
        <color indexed="8"/>
        <rFont val="Montserrat Regular"/>
      </rPr>
      <t xml:space="preserve">        </t>
    </r>
    <r>
      <rPr>
        <sz val="11"/>
        <rFont val="Montserrat Regular"/>
      </rPr>
      <t xml:space="preserve">Recognize all dues paying members via the newsletter </t>
    </r>
  </si>
  <si>
    <r>
      <t>·</t>
    </r>
    <r>
      <rPr>
        <sz val="7"/>
        <color indexed="8"/>
        <rFont val="Montserrat Regular"/>
      </rPr>
      <t xml:space="preserve">        </t>
    </r>
    <r>
      <rPr>
        <sz val="11"/>
        <rFont val="Montserrat Regular"/>
      </rPr>
      <t>Use a tiered level dues system and recognize dues paying members by their tiered level</t>
    </r>
  </si>
  <si>
    <r>
      <t>·</t>
    </r>
    <r>
      <rPr>
        <sz val="7"/>
        <color indexed="8"/>
        <rFont val="Montserrat Regular"/>
      </rPr>
      <t xml:space="preserve">        </t>
    </r>
    <r>
      <rPr>
        <sz val="11"/>
        <rFont val="Montserrat Regular"/>
      </rPr>
      <t>Give each dues payer a local membership roster</t>
    </r>
  </si>
  <si>
    <r>
      <t>·</t>
    </r>
    <r>
      <rPr>
        <sz val="7"/>
        <color indexed="8"/>
        <rFont val="Montserrat Regular"/>
      </rPr>
      <t xml:space="preserve">        </t>
    </r>
    <r>
      <rPr>
        <sz val="11"/>
        <rFont val="Montserrat Regular"/>
      </rPr>
      <t xml:space="preserve">Thank dues payers for donating more money in lieu of more time to help defray the group’s expenses </t>
    </r>
  </si>
  <si>
    <r>
      <t>·</t>
    </r>
    <r>
      <rPr>
        <sz val="7"/>
        <color indexed="8"/>
        <rFont val="Montserrat Regular"/>
      </rPr>
      <t xml:space="preserve">        </t>
    </r>
    <r>
      <rPr>
        <sz val="11"/>
        <rFont val="Montserrat Regular"/>
      </rPr>
      <t>Offer incentives:</t>
    </r>
    <r>
      <rPr>
        <sz val="11"/>
        <color indexed="8"/>
        <rFont val="Montserrat Regular"/>
      </rPr>
      <t xml:space="preserve"> </t>
    </r>
    <r>
      <rPr>
        <sz val="11"/>
        <rFont val="Montserrat Regular"/>
      </rPr>
      <t>During the fall kick-off event, have a prize drawing for members who have paid dues</t>
    </r>
  </si>
  <si>
    <t>How to get started on budgeting:</t>
  </si>
  <si>
    <r>
      <t>·</t>
    </r>
    <r>
      <rPr>
        <sz val="7"/>
        <color indexed="8"/>
        <rFont val="Montserrat Regular"/>
      </rPr>
      <t xml:space="preserve">        </t>
    </r>
    <r>
      <rPr>
        <sz val="11"/>
        <rFont val="Montserrat Regular"/>
      </rPr>
      <t>Choose the appropriate budget worksheet on this Excel file - chapter or association</t>
    </r>
  </si>
  <si>
    <r>
      <t>·</t>
    </r>
    <r>
      <rPr>
        <sz val="7"/>
        <color indexed="8"/>
        <rFont val="Montserrat Regular"/>
      </rPr>
      <t xml:space="preserve">        </t>
    </r>
    <r>
      <rPr>
        <sz val="11"/>
        <rFont val="Montserrat Regular"/>
      </rPr>
      <t>Fill in the budget worksheet with the activity from last year</t>
    </r>
  </si>
  <si>
    <r>
      <t>·</t>
    </r>
    <r>
      <rPr>
        <sz val="7"/>
        <color indexed="8"/>
        <rFont val="Montserrat Regular"/>
      </rPr>
      <t xml:space="preserve">        </t>
    </r>
    <r>
      <rPr>
        <sz val="11"/>
        <rFont val="Montserrat Regular"/>
      </rPr>
      <t>Add any new activity planned for the group this year</t>
    </r>
  </si>
  <si>
    <r>
      <t xml:space="preserve">DELTA GAMMA ALUMNAE BUDGET: </t>
    </r>
    <r>
      <rPr>
        <sz val="10"/>
        <rFont val="Montserrat Regular"/>
      </rPr>
      <t>Association</t>
    </r>
  </si>
  <si>
    <t>Group Name:</t>
  </si>
  <si>
    <t xml:space="preserve">Fiscal Year:  </t>
  </si>
  <si>
    <t>2023-2024</t>
  </si>
  <si>
    <t>Cash on hand at beginning of budgeted fiscal year (July 1)</t>
  </si>
  <si>
    <t>INCOME</t>
  </si>
  <si>
    <t>To automatically calculate number of dues paid members:</t>
  </si>
  <si>
    <t>Association</t>
  </si>
  <si>
    <t># of members paid</t>
  </si>
  <si>
    <t>X</t>
  </si>
  <si>
    <t>Amount of local dues</t>
  </si>
  <si>
    <t>Association local dues</t>
  </si>
  <si>
    <t>Tiered Dues level #1</t>
  </si>
  <si>
    <t>Tiered Dues level #2</t>
  </si>
  <si>
    <t>Tiered Dues level #3</t>
  </si>
  <si>
    <t>Tiered Dues level #4</t>
  </si>
  <si>
    <t>Member misc income</t>
  </si>
  <si>
    <t>Bank interest</t>
  </si>
  <si>
    <t>Member income/donations received</t>
  </si>
  <si>
    <t>*</t>
  </si>
  <si>
    <t>Non-member income/donations received</t>
  </si>
  <si>
    <t>Total Budgeted Income:</t>
  </si>
  <si>
    <t>EXPENSES</t>
  </si>
  <si>
    <t>Due Dates:</t>
  </si>
  <si>
    <t>Fixed Expenses:</t>
  </si>
  <si>
    <t>FHC Insurance Fee</t>
    <phoneticPr fontId="0" type="noConversion"/>
  </si>
  <si>
    <t>Due 11/1</t>
  </si>
  <si>
    <r>
      <t xml:space="preserve">Annual alumnae group fee </t>
    </r>
    <r>
      <rPr>
        <u/>
        <sz val="10"/>
        <rFont val="Arial"/>
        <family val="2"/>
      </rPr>
      <t/>
    </r>
  </si>
  <si>
    <t>Technology Fee</t>
  </si>
  <si>
    <t xml:space="preserve">                             Required Expenses: </t>
  </si>
  <si>
    <t>Convention Expenses(only  if sending a visitor)</t>
  </si>
  <si>
    <t>Panhellenic dues (if applicable)</t>
  </si>
  <si>
    <t>Additional Expenses:</t>
  </si>
  <si>
    <t>Operating Expenses:</t>
  </si>
  <si>
    <t>Newsletter</t>
  </si>
  <si>
    <t>Postage</t>
  </si>
  <si>
    <t>Officer expenses</t>
  </si>
  <si>
    <t>Printing (rosters, etc.)</t>
  </si>
  <si>
    <t>Awards</t>
  </si>
  <si>
    <t>Gifts</t>
  </si>
  <si>
    <t>Meetings and social events</t>
  </si>
  <si>
    <t>Founders Day</t>
  </si>
  <si>
    <t>Donations - chapters / House Corporations</t>
  </si>
  <si>
    <t>Fundraiser Expense</t>
  </si>
  <si>
    <t xml:space="preserve"> </t>
  </si>
  <si>
    <t>Charitable Donations:</t>
  </si>
  <si>
    <t>Delta Gamma Foundation</t>
  </si>
  <si>
    <t>******</t>
  </si>
  <si>
    <t>Local Organizations</t>
  </si>
  <si>
    <t>Total Budgeted Expenses:</t>
  </si>
  <si>
    <t>Current Year Surplus/Deficit:</t>
  </si>
  <si>
    <t>Projected cash on hand at end of fiscal year (June 30)</t>
  </si>
  <si>
    <t>Non member donations cannot exceed 15% of total income. For example if a non-Delta Gamma purchased items from a Ways and Means project</t>
  </si>
  <si>
    <t xml:space="preserve">  ******</t>
  </si>
  <si>
    <t>Utilize Delta Gamma Foundation Chapter Giving Program when making donations to local organizations</t>
  </si>
  <si>
    <r>
      <t xml:space="preserve">DELTA GAMMA ALUMNAE BUDGET: </t>
    </r>
    <r>
      <rPr>
        <sz val="10"/>
        <rFont val="Montserrat Regular"/>
      </rPr>
      <t>Chapter</t>
    </r>
  </si>
  <si>
    <t xml:space="preserve">         </t>
  </si>
  <si>
    <t>Annual Fee</t>
  </si>
  <si>
    <t>Alumnae Associations</t>
  </si>
  <si>
    <t>Annual Fee with membership &lt; 50</t>
  </si>
  <si>
    <t>Alumnae Chapters</t>
  </si>
  <si>
    <t>Annual Fee with membership with &lt; 75</t>
  </si>
  <si>
    <t>Annual Fee with membership with &lt; 100</t>
  </si>
  <si>
    <t>Chapter local dues</t>
  </si>
  <si>
    <t>Annual Fee with membership with 101+</t>
  </si>
  <si>
    <t>Insurance</t>
  </si>
  <si>
    <t xml:space="preserve">Total Number of Dues Payers </t>
  </si>
  <si>
    <t>Convention Fee with membership &lt; 50</t>
  </si>
  <si>
    <t>Convention Fee with membership &lt; 75</t>
  </si>
  <si>
    <t>Convention Fee with membership &lt; 100</t>
  </si>
  <si>
    <t>Convention Fee with membership 101+</t>
  </si>
  <si>
    <t>Select your range of local dues paying members based on the number in cell G25.   Click on cell H24 to select the range using the drop down arrow.</t>
  </si>
  <si>
    <r>
      <rPr>
        <u/>
        <sz val="10"/>
        <color indexed="9"/>
        <rFont val="Montserrat Regular"/>
      </rPr>
      <t>≤</t>
    </r>
    <r>
      <rPr>
        <sz val="10"/>
        <color indexed="9"/>
        <rFont val="Montserrat Regular"/>
      </rPr>
      <t>50</t>
    </r>
  </si>
  <si>
    <r>
      <t>Annual alumnae group fee</t>
    </r>
    <r>
      <rPr>
        <u/>
        <sz val="10"/>
        <rFont val="Arial"/>
        <family val="2"/>
      </rPr>
      <t/>
    </r>
  </si>
  <si>
    <t>≤50</t>
  </si>
  <si>
    <t>51-74</t>
  </si>
  <si>
    <t>75-99</t>
  </si>
  <si>
    <t>Annual chapter Convention fee</t>
  </si>
  <si>
    <t>≥100</t>
  </si>
  <si>
    <t>Convention Delegate registration fee</t>
  </si>
  <si>
    <t>Officer expenses (president travel in even years for Convention attendance)</t>
  </si>
  <si>
    <t>Non member donations cannot exceed 15% of total income. For example if a non-Delta Gamma purchased items from a Ways and Means project.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</si>
</sst>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28"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Montserrat Regular"/>
    </font>
    <font>
      <b/>
      <sz val="14"/>
      <name val="Montserrat Regular"/>
    </font>
    <font>
      <b/>
      <sz val="11"/>
      <name val="Montserrat Regular"/>
    </font>
    <font>
      <b/>
      <sz val="10"/>
      <name val="Montserrat Regular"/>
    </font>
    <font>
      <sz val="11"/>
      <color indexed="8"/>
      <name val="Montserrat Regular"/>
    </font>
    <font>
      <b/>
      <sz val="11"/>
      <color indexed="8"/>
      <name val="Montserrat Regular"/>
    </font>
    <font>
      <sz val="7"/>
      <color indexed="8"/>
      <name val="Montserrat Regular"/>
    </font>
    <font>
      <sz val="11"/>
      <name val="Montserrat Regular"/>
    </font>
    <font>
      <sz val="7"/>
      <name val="Montserrat Regular"/>
    </font>
    <font>
      <sz val="10"/>
      <color rgb="FFFF0000"/>
      <name val="Montserrat Regular"/>
    </font>
    <font>
      <sz val="10"/>
      <color rgb="FF0070C0"/>
      <name val="Montserrat Regular"/>
    </font>
    <font>
      <sz val="10"/>
      <color indexed="8"/>
      <name val="Montserrat Regular"/>
    </font>
    <font>
      <b/>
      <u/>
      <sz val="10"/>
      <name val="Montserrat Regular"/>
    </font>
    <font>
      <b/>
      <sz val="7"/>
      <name val="Montserrat Regular"/>
    </font>
    <font>
      <i/>
      <sz val="10"/>
      <name val="Montserrat Regular"/>
    </font>
    <font>
      <i/>
      <sz val="9"/>
      <name val="Montserrat Regular"/>
    </font>
    <font>
      <sz val="10"/>
      <color indexed="10"/>
      <name val="Montserrat Regular"/>
    </font>
    <font>
      <sz val="10"/>
      <color rgb="FF7030A0"/>
      <name val="Montserrat Regular"/>
    </font>
    <font>
      <b/>
      <sz val="10"/>
      <color theme="0"/>
      <name val="Montserrat Regular"/>
    </font>
    <font>
      <sz val="10"/>
      <color theme="0"/>
      <name val="Montserrat Regular"/>
    </font>
    <font>
      <sz val="8"/>
      <color rgb="FF333333"/>
      <name val="Montserrat Regular"/>
    </font>
    <font>
      <b/>
      <i/>
      <sz val="10"/>
      <name val="Montserrat Regular"/>
    </font>
    <font>
      <sz val="9"/>
      <name val="Montserrat Regular"/>
    </font>
    <font>
      <u/>
      <sz val="10"/>
      <color indexed="9"/>
      <name val="Montserrat Regular"/>
    </font>
    <font>
      <sz val="10"/>
      <color indexed="9"/>
      <name val="Montserrat Regula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4" fillId="0" borderId="0" xfId="0" applyFont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 vertical="top"/>
      <protection locked="0"/>
    </xf>
    <xf numFmtId="0" fontId="11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righ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Protection="1">
      <protection locked="0"/>
    </xf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7" fontId="6" fillId="0" borderId="0" xfId="0" applyNumberFormat="1" applyFont="1" applyProtection="1">
      <protection locked="0"/>
    </xf>
    <xf numFmtId="7" fontId="3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15" fillId="0" borderId="0" xfId="0" applyFont="1" applyProtection="1">
      <protection locked="0"/>
    </xf>
    <xf numFmtId="7" fontId="6" fillId="0" borderId="0" xfId="0" applyNumberFormat="1" applyFont="1"/>
    <xf numFmtId="7" fontId="3" fillId="0" borderId="0" xfId="0" applyNumberFormat="1" applyFont="1"/>
    <xf numFmtId="0" fontId="3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19" fillId="0" borderId="2" xfId="0" applyFont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164" fontId="3" fillId="2" borderId="2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164" fontId="3" fillId="2" borderId="0" xfId="0" applyNumberFormat="1" applyFont="1" applyFill="1" applyAlignment="1" applyProtection="1">
      <alignment horizontal="center"/>
      <protection locked="0"/>
    </xf>
    <xf numFmtId="7" fontId="3" fillId="0" borderId="4" xfId="0" applyNumberFormat="1" applyFont="1" applyBorder="1" applyProtection="1">
      <protection locked="0"/>
    </xf>
    <xf numFmtId="0" fontId="6" fillId="0" borderId="0" xfId="0" applyFont="1" applyProtection="1"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20" fillId="0" borderId="0" xfId="0" applyFont="1" applyAlignment="1" applyProtection="1">
      <alignment horizontal="center" wrapText="1"/>
      <protection locked="0"/>
    </xf>
    <xf numFmtId="0" fontId="20" fillId="0" borderId="0" xfId="0" applyFont="1" applyAlignment="1" applyProtection="1">
      <alignment horizontal="center"/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8" fontId="3" fillId="0" borderId="0" xfId="0" applyNumberFormat="1" applyFont="1" applyProtection="1">
      <protection locked="0"/>
    </xf>
    <xf numFmtId="7" fontId="3" fillId="0" borderId="3" xfId="0" applyNumberFormat="1" applyFont="1" applyBorder="1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7" fontId="22" fillId="0" borderId="0" xfId="0" applyNumberFormat="1" applyFont="1" applyProtection="1">
      <protection locked="0"/>
    </xf>
    <xf numFmtId="44" fontId="22" fillId="0" borderId="0" xfId="0" applyNumberFormat="1" applyFont="1" applyProtection="1">
      <protection locked="0"/>
    </xf>
    <xf numFmtId="44" fontId="3" fillId="0" borderId="0" xfId="1" applyFont="1" applyFill="1" applyBorder="1" applyAlignment="1" applyProtection="1">
      <protection locked="0"/>
    </xf>
    <xf numFmtId="7" fontId="3" fillId="0" borderId="5" xfId="0" applyNumberFormat="1" applyFont="1" applyBorder="1" applyProtection="1">
      <protection locked="0"/>
    </xf>
    <xf numFmtId="0" fontId="23" fillId="0" borderId="0" xfId="0" quotePrefix="1" applyFont="1"/>
    <xf numFmtId="0" fontId="6" fillId="0" borderId="0" xfId="0" applyFont="1" applyAlignment="1" applyProtection="1">
      <alignment horizontal="left"/>
      <protection locked="0"/>
    </xf>
    <xf numFmtId="7" fontId="24" fillId="0" borderId="0" xfId="0" applyNumberFormat="1" applyFont="1" applyProtection="1">
      <protection locked="0"/>
    </xf>
    <xf numFmtId="7" fontId="6" fillId="0" borderId="1" xfId="0" applyNumberFormat="1" applyFont="1" applyBorder="1" applyProtection="1">
      <protection locked="0"/>
    </xf>
    <xf numFmtId="7" fontId="3" fillId="0" borderId="1" xfId="0" applyNumberFormat="1" applyFont="1" applyBorder="1" applyProtection="1">
      <protection locked="0"/>
    </xf>
    <xf numFmtId="0" fontId="25" fillId="0" borderId="0" xfId="0" applyFont="1" applyAlignment="1" applyProtection="1">
      <alignment horizontal="right"/>
      <protection locked="0"/>
    </xf>
    <xf numFmtId="16" fontId="3" fillId="0" borderId="0" xfId="0" applyNumberFormat="1" applyFont="1" applyProtection="1">
      <protection locked="0"/>
    </xf>
    <xf numFmtId="0" fontId="6" fillId="0" borderId="3" xfId="0" applyFont="1" applyBorder="1" applyAlignment="1">
      <alignment horizontal="center"/>
    </xf>
    <xf numFmtId="0" fontId="15" fillId="0" borderId="0" xfId="0" applyFont="1"/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7" fontId="3" fillId="0" borderId="4" xfId="0" applyNumberFormat="1" applyFont="1" applyBorder="1"/>
    <xf numFmtId="0" fontId="3" fillId="0" borderId="0" xfId="0" applyFont="1" applyAlignment="1" applyProtection="1">
      <alignment wrapText="1"/>
      <protection locked="0"/>
    </xf>
    <xf numFmtId="0" fontId="19" fillId="0" borderId="0" xfId="0" applyFont="1" applyAlignment="1" applyProtection="1">
      <alignment horizontal="center"/>
      <protection locked="0"/>
    </xf>
    <xf numFmtId="0" fontId="2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7" fontId="3" fillId="0" borderId="0" xfId="0" applyNumberFormat="1" applyFont="1" applyAlignment="1">
      <alignment horizontal="right"/>
    </xf>
    <xf numFmtId="7" fontId="19" fillId="0" borderId="3" xfId="0" applyNumberFormat="1" applyFont="1" applyBorder="1"/>
    <xf numFmtId="0" fontId="17" fillId="0" borderId="0" xfId="0" applyFont="1"/>
    <xf numFmtId="7" fontId="3" fillId="0" borderId="5" xfId="0" applyNumberFormat="1" applyFont="1" applyBorder="1"/>
    <xf numFmtId="0" fontId="23" fillId="0" borderId="0" xfId="0" quotePrefix="1" applyFont="1" applyProtection="1">
      <protection locked="0"/>
    </xf>
    <xf numFmtId="0" fontId="6" fillId="0" borderId="0" xfId="0" applyFont="1" applyAlignment="1">
      <alignment horizontal="left"/>
    </xf>
    <xf numFmtId="0" fontId="18" fillId="0" borderId="0" xfId="0" applyFont="1"/>
    <xf numFmtId="0" fontId="3" fillId="0" borderId="1" xfId="0" applyFont="1" applyBorder="1"/>
    <xf numFmtId="0" fontId="25" fillId="0" borderId="0" xfId="0" applyFont="1" applyAlignment="1">
      <alignment horizontal="right"/>
    </xf>
    <xf numFmtId="0" fontId="15" fillId="3" borderId="9" xfId="0" applyFont="1" applyFill="1" applyBorder="1" applyAlignment="1" applyProtection="1">
      <alignment horizontal="center"/>
      <protection locked="0"/>
    </xf>
    <xf numFmtId="7" fontId="6" fillId="3" borderId="9" xfId="0" applyNumberFormat="1" applyFont="1" applyFill="1" applyBorder="1" applyProtection="1">
      <protection locked="0"/>
    </xf>
    <xf numFmtId="7" fontId="3" fillId="3" borderId="9" xfId="0" applyNumberFormat="1" applyFon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0" fontId="3" fillId="0" borderId="9" xfId="0" applyFont="1" applyBorder="1" applyProtection="1">
      <protection locked="0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center" wrapText="1"/>
      <protection locked="0"/>
    </xf>
    <xf numFmtId="0" fontId="6" fillId="3" borderId="9" xfId="0" applyFont="1" applyFill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164" fontId="12" fillId="0" borderId="0" xfId="0" applyNumberFormat="1" applyFont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</xdr:colOff>
      <xdr:row>0</xdr:row>
      <xdr:rowOff>177800</xdr:rowOff>
    </xdr:from>
    <xdr:to>
      <xdr:col>1</xdr:col>
      <xdr:colOff>1588135</xdr:colOff>
      <xdr:row>0</xdr:row>
      <xdr:rowOff>990600</xdr:rowOff>
    </xdr:to>
    <xdr:pic>
      <xdr:nvPicPr>
        <xdr:cNvPr id="2054" name="Picture 4">
          <a:extLst>
            <a:ext uri="{FF2B5EF4-FFF2-40B4-BE49-F238E27FC236}">
              <a16:creationId xmlns:a16="http://schemas.microsoft.com/office/drawing/2014/main" id="{F0AF5A98-4102-B2B0-199B-86AEC2F63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" y="177800"/>
          <a:ext cx="1384300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560552</xdr:colOff>
      <xdr:row>0</xdr:row>
      <xdr:rowOff>87586</xdr:rowOff>
    </xdr:from>
    <xdr:to>
      <xdr:col>5</xdr:col>
      <xdr:colOff>96346</xdr:colOff>
      <xdr:row>0</xdr:row>
      <xdr:rowOff>963399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AC03AF-3576-1249-9714-401F8E5CD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4552" y="87586"/>
          <a:ext cx="1559035" cy="8720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55"/>
  <sheetViews>
    <sheetView tabSelected="1" topLeftCell="A11" zoomScaleNormal="149" workbookViewId="0">
      <selection activeCell="B18" sqref="B18"/>
    </sheetView>
  </sheetViews>
  <sheetFormatPr defaultColWidth="8" defaultRowHeight="12.95"/>
  <cols>
    <col min="1" max="1" width="3.42578125" style="1" customWidth="1"/>
    <col min="2" max="2" width="27.42578125" style="1" customWidth="1"/>
    <col min="3" max="3" width="11.7109375" style="1" customWidth="1"/>
    <col min="4" max="4" width="7.7109375" style="1" customWidth="1"/>
    <col min="5" max="5" width="4" style="2" customWidth="1"/>
    <col min="6" max="6" width="7.7109375" style="1" customWidth="1"/>
    <col min="7" max="7" width="12.7109375" style="1" customWidth="1"/>
    <col min="8" max="8" width="4.7109375" style="1" customWidth="1"/>
    <col min="9" max="10" width="12.7109375" style="1" customWidth="1"/>
    <col min="11" max="16384" width="8" style="1"/>
  </cols>
  <sheetData>
    <row r="1" spans="2:16" ht="94.9" customHeight="1"/>
    <row r="2" spans="2:16" ht="18">
      <c r="B2" s="3" t="s">
        <v>0</v>
      </c>
    </row>
    <row r="3" spans="2:16" ht="14.45">
      <c r="B3" s="4"/>
    </row>
    <row r="4" spans="2:16" ht="10.5" customHeight="1">
      <c r="B4" s="92" t="s">
        <v>1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2:16"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</row>
    <row r="6" spans="2:16" ht="18.75" customHeight="1"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</row>
    <row r="7" spans="2:16" ht="14.25">
      <c r="B7" s="5"/>
    </row>
    <row r="8" spans="2:16" ht="14.45">
      <c r="B8" s="6" t="s">
        <v>2</v>
      </c>
    </row>
    <row r="9" spans="2:16" ht="14.25">
      <c r="B9" s="5" t="s">
        <v>3</v>
      </c>
    </row>
    <row r="10" spans="2:16" ht="14.25">
      <c r="B10" s="5" t="s">
        <v>4</v>
      </c>
    </row>
    <row r="11" spans="2:16" ht="14.25">
      <c r="B11" s="5" t="s">
        <v>5</v>
      </c>
    </row>
    <row r="12" spans="2:16" ht="14.25">
      <c r="B12" s="5" t="s">
        <v>6</v>
      </c>
    </row>
    <row r="13" spans="2:16" ht="14.25">
      <c r="B13" s="5" t="s">
        <v>7</v>
      </c>
    </row>
    <row r="14" spans="2:16" ht="14.25">
      <c r="B14" s="5" t="s">
        <v>8</v>
      </c>
    </row>
    <row r="15" spans="2:16" ht="14.25">
      <c r="B15" s="5" t="s">
        <v>9</v>
      </c>
    </row>
    <row r="16" spans="2:16" s="91" customFormat="1" ht="25.15" customHeight="1">
      <c r="B16" s="94" t="s">
        <v>10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</row>
    <row r="17" spans="2:16"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</row>
    <row r="18" spans="2:16" ht="14.45">
      <c r="B18" s="4"/>
    </row>
    <row r="19" spans="2:16" ht="14.45">
      <c r="B19" s="4" t="s">
        <v>11</v>
      </c>
    </row>
    <row r="20" spans="2:16" ht="14.25">
      <c r="B20" s="7" t="s">
        <v>12</v>
      </c>
    </row>
    <row r="21" spans="2:16" ht="14.25">
      <c r="B21" s="7" t="s">
        <v>13</v>
      </c>
      <c r="D21" s="8"/>
      <c r="O21" s="9"/>
    </row>
    <row r="22" spans="2:16" ht="14.25">
      <c r="B22" s="7" t="s">
        <v>14</v>
      </c>
      <c r="D22" s="8"/>
      <c r="O22" s="9"/>
    </row>
    <row r="23" spans="2:16" ht="14.25">
      <c r="B23" s="7" t="s">
        <v>15</v>
      </c>
      <c r="D23" s="8"/>
      <c r="O23" s="9"/>
    </row>
    <row r="24" spans="2:16" ht="14.25">
      <c r="B24" s="7" t="s">
        <v>16</v>
      </c>
      <c r="O24" s="9"/>
    </row>
    <row r="25" spans="2:16" ht="14.25">
      <c r="B25" s="7" t="s">
        <v>17</v>
      </c>
    </row>
    <row r="26" spans="2:16" ht="14.25">
      <c r="B26" s="7" t="s">
        <v>18</v>
      </c>
    </row>
    <row r="27" spans="2:16" ht="14.25">
      <c r="B27" s="7" t="s">
        <v>19</v>
      </c>
    </row>
    <row r="28" spans="2:16" ht="14.25">
      <c r="B28" s="7" t="s">
        <v>20</v>
      </c>
    </row>
    <row r="29" spans="2:16" ht="14.25">
      <c r="B29" s="7" t="s">
        <v>21</v>
      </c>
    </row>
    <row r="30" spans="2:16" ht="14.25">
      <c r="B30" s="7" t="s">
        <v>22</v>
      </c>
    </row>
    <row r="31" spans="2:16" ht="14.25">
      <c r="C31" s="7" t="s">
        <v>23</v>
      </c>
    </row>
    <row r="32" spans="2:16" ht="14.25">
      <c r="C32" s="7" t="s">
        <v>24</v>
      </c>
    </row>
    <row r="33" spans="2:5" ht="14.25">
      <c r="B33" s="7" t="s">
        <v>25</v>
      </c>
    </row>
    <row r="34" spans="2:5" ht="14.25">
      <c r="C34" s="7" t="s">
        <v>26</v>
      </c>
    </row>
    <row r="35" spans="2:5" ht="14.25">
      <c r="C35" s="7" t="s">
        <v>27</v>
      </c>
    </row>
    <row r="36" spans="2:5" ht="14.25">
      <c r="C36" s="7" t="s">
        <v>28</v>
      </c>
    </row>
    <row r="37" spans="2:5" ht="14.25">
      <c r="B37" s="7" t="s">
        <v>29</v>
      </c>
    </row>
    <row r="38" spans="2:5" ht="14.25">
      <c r="C38" s="7" t="s">
        <v>30</v>
      </c>
    </row>
    <row r="39" spans="2:5" ht="14.25">
      <c r="C39" s="7" t="s">
        <v>31</v>
      </c>
    </row>
    <row r="40" spans="2:5" s="13" customFormat="1" ht="14.25">
      <c r="B40" s="13" t="s">
        <v>32</v>
      </c>
      <c r="C40" s="7"/>
      <c r="E40" s="14"/>
    </row>
    <row r="41" spans="2:5" s="13" customFormat="1" ht="14.25">
      <c r="B41" s="5" t="s">
        <v>33</v>
      </c>
      <c r="E41" s="14"/>
    </row>
    <row r="42" spans="2:5" s="13" customFormat="1" ht="14.25">
      <c r="B42" s="5"/>
      <c r="E42" s="14"/>
    </row>
    <row r="43" spans="2:5">
      <c r="B43" s="10"/>
    </row>
    <row r="44" spans="2:5" ht="14.45">
      <c r="B44" s="4" t="s">
        <v>34</v>
      </c>
    </row>
    <row r="45" spans="2:5" ht="14.25">
      <c r="B45" s="5" t="s">
        <v>35</v>
      </c>
    </row>
    <row r="46" spans="2:5" ht="14.25">
      <c r="B46" s="5" t="s">
        <v>36</v>
      </c>
    </row>
    <row r="47" spans="2:5" ht="14.25">
      <c r="B47" s="5" t="s">
        <v>37</v>
      </c>
    </row>
    <row r="48" spans="2:5" ht="14.25">
      <c r="B48" s="5" t="s">
        <v>38</v>
      </c>
    </row>
    <row r="49" spans="2:2" ht="14.25">
      <c r="B49" s="5" t="s">
        <v>39</v>
      </c>
    </row>
    <row r="50" spans="2:2" ht="14.25">
      <c r="B50" s="5" t="s">
        <v>40</v>
      </c>
    </row>
    <row r="52" spans="2:2" ht="14.45">
      <c r="B52" s="11" t="s">
        <v>41</v>
      </c>
    </row>
    <row r="53" spans="2:2" ht="14.25">
      <c r="B53" s="12" t="s">
        <v>42</v>
      </c>
    </row>
    <row r="54" spans="2:2" ht="14.25">
      <c r="B54" s="12" t="s">
        <v>43</v>
      </c>
    </row>
    <row r="55" spans="2:2" ht="14.25">
      <c r="B55" s="12" t="s">
        <v>44</v>
      </c>
    </row>
  </sheetData>
  <mergeCells count="2">
    <mergeCell ref="B4:P6"/>
    <mergeCell ref="B16:P17"/>
  </mergeCells>
  <phoneticPr fontId="0" type="noConversion"/>
  <pageMargins left="0.5" right="0.5" top="0.5" bottom="0.5" header="0.5" footer="0.75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9"/>
  <sheetViews>
    <sheetView zoomScale="145" zoomScaleNormal="145" workbookViewId="0">
      <selection activeCell="C8" sqref="C8"/>
    </sheetView>
  </sheetViews>
  <sheetFormatPr defaultColWidth="8" defaultRowHeight="12.95" outlineLevelRow="2"/>
  <cols>
    <col min="1" max="1" width="6.140625" style="1" customWidth="1"/>
    <col min="2" max="2" width="47.140625" style="1" customWidth="1"/>
    <col min="3" max="3" width="11.42578125" style="1" customWidth="1"/>
    <col min="4" max="4" width="2.42578125" style="2" hidden="1" customWidth="1"/>
    <col min="5" max="5" width="1.7109375" style="43" customWidth="1"/>
    <col min="6" max="6" width="12.7109375" style="1" customWidth="1"/>
    <col min="7" max="7" width="22.7109375" style="1" customWidth="1"/>
    <col min="8" max="8" width="8.7109375" style="1" bestFit="1" customWidth="1"/>
    <col min="9" max="9" width="23.7109375" style="1" customWidth="1"/>
    <col min="10" max="21" width="8" style="1"/>
    <col min="22" max="22" width="26.28515625" style="1" customWidth="1"/>
    <col min="23" max="16384" width="8" style="1"/>
  </cols>
  <sheetData>
    <row r="1" spans="1:9" s="97" customFormat="1" ht="81.75" customHeight="1">
      <c r="A1" s="96"/>
    </row>
    <row r="2" spans="1:9" s="90" customFormat="1">
      <c r="A2" s="99" t="s">
        <v>45</v>
      </c>
      <c r="B2" s="99"/>
      <c r="C2" s="87"/>
      <c r="D2" s="87"/>
      <c r="E2" s="88"/>
      <c r="F2" s="89"/>
    </row>
    <row r="3" spans="1:9" ht="13.5" customHeight="1">
      <c r="A3" s="15"/>
      <c r="B3" s="16" t="s">
        <v>46</v>
      </c>
      <c r="C3" s="17"/>
      <c r="D3" s="15"/>
      <c r="E3" s="18"/>
      <c r="F3" s="19"/>
    </row>
    <row r="4" spans="1:9" ht="13.5" customHeight="1">
      <c r="A4" s="15"/>
      <c r="B4" s="20" t="s">
        <v>47</v>
      </c>
      <c r="C4" s="21" t="s">
        <v>48</v>
      </c>
      <c r="D4" s="15"/>
      <c r="E4" s="18"/>
      <c r="F4" s="19"/>
    </row>
    <row r="5" spans="1:9" ht="13.5" customHeight="1" thickBot="1">
      <c r="A5" s="22"/>
      <c r="B5" s="23"/>
      <c r="C5" s="22"/>
      <c r="D5" s="24"/>
      <c r="E5" s="25"/>
      <c r="F5" s="22"/>
      <c r="G5" s="22"/>
      <c r="H5" s="22"/>
      <c r="I5" s="22"/>
    </row>
    <row r="6" spans="1:9" ht="13.7" thickTop="1">
      <c r="A6" s="26"/>
      <c r="B6" s="27" t="s">
        <v>49</v>
      </c>
      <c r="C6" s="26"/>
      <c r="D6" s="28"/>
      <c r="E6" s="29"/>
      <c r="F6" s="30">
        <v>0</v>
      </c>
    </row>
    <row r="7" spans="1:9" ht="13.15" customHeight="1">
      <c r="E7" s="31"/>
      <c r="F7" s="20"/>
    </row>
    <row r="8" spans="1:9">
      <c r="A8" s="32" t="s">
        <v>50</v>
      </c>
      <c r="E8" s="29"/>
      <c r="F8" s="30"/>
      <c r="G8" s="1" t="s">
        <v>51</v>
      </c>
    </row>
    <row r="9" spans="1:9">
      <c r="A9" s="32"/>
      <c r="E9" s="33"/>
      <c r="F9" s="34"/>
      <c r="G9" s="35" t="s">
        <v>52</v>
      </c>
      <c r="H9" s="36"/>
      <c r="I9" s="36"/>
    </row>
    <row r="10" spans="1:9" outlineLevel="1">
      <c r="A10" s="32"/>
      <c r="E10" s="33"/>
      <c r="F10" s="34"/>
      <c r="G10" s="37" t="s">
        <v>53</v>
      </c>
      <c r="H10" s="37" t="s">
        <v>54</v>
      </c>
      <c r="I10" s="37" t="s">
        <v>55</v>
      </c>
    </row>
    <row r="11" spans="1:9" outlineLevel="1">
      <c r="A11" s="32"/>
      <c r="B11" s="1" t="s">
        <v>56</v>
      </c>
      <c r="E11" s="33"/>
      <c r="F11" s="34">
        <f>G11*I11</f>
        <v>0</v>
      </c>
      <c r="G11" s="38">
        <v>0</v>
      </c>
      <c r="H11" s="35"/>
      <c r="I11" s="39">
        <v>0</v>
      </c>
    </row>
    <row r="12" spans="1:9" outlineLevel="1">
      <c r="A12" s="32"/>
      <c r="B12" s="1" t="s">
        <v>57</v>
      </c>
      <c r="E12" s="33"/>
      <c r="F12" s="34">
        <f>G12*I12</f>
        <v>0</v>
      </c>
      <c r="G12" s="40">
        <v>0</v>
      </c>
      <c r="I12" s="41">
        <v>0</v>
      </c>
    </row>
    <row r="13" spans="1:9">
      <c r="A13" s="32"/>
      <c r="B13" s="1" t="s">
        <v>58</v>
      </c>
      <c r="E13" s="33"/>
      <c r="F13" s="34">
        <f>G13*I13</f>
        <v>0</v>
      </c>
      <c r="G13" s="40">
        <v>0</v>
      </c>
      <c r="I13" s="41">
        <v>0</v>
      </c>
    </row>
    <row r="14" spans="1:9">
      <c r="A14" s="32"/>
      <c r="B14" s="1" t="s">
        <v>59</v>
      </c>
      <c r="E14" s="33"/>
      <c r="F14" s="34">
        <f>G14*I14</f>
        <v>0</v>
      </c>
      <c r="G14" s="40">
        <v>0</v>
      </c>
      <c r="I14" s="41">
        <v>0</v>
      </c>
    </row>
    <row r="15" spans="1:9">
      <c r="A15" s="32"/>
      <c r="B15" s="1" t="s">
        <v>60</v>
      </c>
      <c r="E15" s="33"/>
      <c r="F15" s="34">
        <f>G15*I15</f>
        <v>0</v>
      </c>
      <c r="G15" s="40">
        <v>0</v>
      </c>
      <c r="I15" s="41">
        <v>0</v>
      </c>
    </row>
    <row r="16" spans="1:9">
      <c r="A16" s="32"/>
      <c r="E16" s="33"/>
      <c r="F16" s="34"/>
    </row>
    <row r="17" spans="1:12">
      <c r="A17" s="32"/>
      <c r="B17" s="1" t="s">
        <v>61</v>
      </c>
      <c r="E17" s="29"/>
      <c r="F17" s="30"/>
    </row>
    <row r="18" spans="1:12" outlineLevel="1">
      <c r="B18" s="1" t="s">
        <v>62</v>
      </c>
      <c r="E18" s="29"/>
      <c r="F18" s="30"/>
    </row>
    <row r="19" spans="1:12" outlineLevel="1">
      <c r="B19" s="1" t="s">
        <v>63</v>
      </c>
      <c r="E19" s="29"/>
      <c r="F19" s="30"/>
    </row>
    <row r="20" spans="1:12" ht="13.7" outlineLevel="1" thickBot="1">
      <c r="A20" s="20" t="s">
        <v>64</v>
      </c>
      <c r="B20" s="1" t="s">
        <v>65</v>
      </c>
      <c r="E20" s="29"/>
      <c r="F20" s="30"/>
    </row>
    <row r="21" spans="1:12" ht="13.7" outlineLevel="1" thickTop="1">
      <c r="B21" s="31" t="s">
        <v>66</v>
      </c>
      <c r="E21" s="29"/>
      <c r="F21" s="42">
        <f>SUM(F9:F20)</f>
        <v>0</v>
      </c>
    </row>
    <row r="22" spans="1:12" outlineLevel="1">
      <c r="E22" s="29"/>
      <c r="F22" s="30"/>
    </row>
    <row r="23" spans="1:12" outlineLevel="1">
      <c r="A23" s="32" t="s">
        <v>67</v>
      </c>
      <c r="C23" s="43" t="s">
        <v>68</v>
      </c>
    </row>
    <row r="24" spans="1:12" ht="33.4" customHeight="1" outlineLevel="1">
      <c r="A24" s="1" t="s">
        <v>69</v>
      </c>
      <c r="E24" s="29"/>
      <c r="F24" s="30"/>
      <c r="G24" s="98"/>
      <c r="H24" s="98"/>
      <c r="I24" s="98"/>
    </row>
    <row r="25" spans="1:12" outlineLevel="1">
      <c r="A25" s="20"/>
      <c r="B25" s="1" t="s">
        <v>70</v>
      </c>
      <c r="C25" s="1" t="s">
        <v>71</v>
      </c>
      <c r="E25" s="30"/>
      <c r="F25" s="30">
        <v>20</v>
      </c>
      <c r="G25" s="45"/>
      <c r="H25" s="46"/>
      <c r="I25" s="45"/>
    </row>
    <row r="26" spans="1:12" outlineLevel="1">
      <c r="A26" s="20"/>
      <c r="B26" s="1" t="s">
        <v>72</v>
      </c>
      <c r="C26" s="1" t="s">
        <v>71</v>
      </c>
      <c r="E26" s="34"/>
      <c r="F26" s="34">
        <v>30</v>
      </c>
      <c r="G26" s="47"/>
      <c r="H26" s="2"/>
      <c r="I26" s="48"/>
    </row>
    <row r="27" spans="1:12" outlineLevel="1">
      <c r="A27" s="20"/>
      <c r="B27" s="1" t="s">
        <v>73</v>
      </c>
      <c r="C27" s="1" t="s">
        <v>71</v>
      </c>
      <c r="E27" s="30"/>
      <c r="F27" s="49">
        <v>25</v>
      </c>
    </row>
    <row r="28" spans="1:12" outlineLevel="1">
      <c r="A28" s="20"/>
      <c r="E28" s="30"/>
      <c r="F28" s="50"/>
    </row>
    <row r="29" spans="1:12" hidden="1" outlineLevel="2">
      <c r="A29" s="20"/>
      <c r="B29" s="31" t="s">
        <v>74</v>
      </c>
      <c r="E29" s="30"/>
      <c r="F29" s="30">
        <f>SUM(F25:F28)</f>
        <v>75</v>
      </c>
      <c r="G29" s="43"/>
    </row>
    <row r="30" spans="1:12" ht="55.9" hidden="1" customHeight="1" outlineLevel="2">
      <c r="A30" s="20"/>
      <c r="B30" s="51" t="s">
        <v>75</v>
      </c>
      <c r="C30" s="52"/>
      <c r="D30" s="53"/>
      <c r="E30" s="54"/>
      <c r="F30" s="55">
        <f>H33</f>
        <v>0</v>
      </c>
      <c r="G30" s="44"/>
      <c r="H30" s="56"/>
      <c r="I30" s="98"/>
      <c r="J30" s="98"/>
      <c r="K30" s="98"/>
      <c r="L30" s="98"/>
    </row>
    <row r="31" spans="1:12" hidden="1" outlineLevel="2">
      <c r="A31" s="20"/>
      <c r="B31" s="26" t="s">
        <v>76</v>
      </c>
      <c r="E31" s="30"/>
      <c r="F31" s="30"/>
      <c r="G31" s="44"/>
    </row>
    <row r="32" spans="1:12" hidden="1" outlineLevel="2">
      <c r="A32" s="20"/>
      <c r="B32" s="26"/>
      <c r="E32" s="29"/>
      <c r="F32" s="30"/>
      <c r="G32" s="44"/>
    </row>
    <row r="33" spans="1:12" hidden="1" outlineLevel="2">
      <c r="A33" s="20"/>
      <c r="E33" s="29"/>
      <c r="F33" s="30"/>
      <c r="G33" s="44"/>
      <c r="H33" s="55">
        <f>SUM(H30:H32)</f>
        <v>0</v>
      </c>
    </row>
    <row r="34" spans="1:12" hidden="1" outlineLevel="2">
      <c r="B34" s="31" t="s">
        <v>77</v>
      </c>
      <c r="E34" s="29"/>
      <c r="F34" s="57">
        <f>SUM(F33,F32,F31,F29)</f>
        <v>75</v>
      </c>
      <c r="L34" s="58"/>
    </row>
    <row r="35" spans="1:12" ht="13.5" hidden="1" customHeight="1" outlineLevel="2">
      <c r="E35" s="29"/>
      <c r="F35" s="30"/>
    </row>
    <row r="36" spans="1:12" hidden="1" outlineLevel="2">
      <c r="A36" s="1" t="s">
        <v>78</v>
      </c>
      <c r="E36" s="29"/>
      <c r="F36" s="30"/>
    </row>
    <row r="37" spans="1:12" hidden="1" outlineLevel="2">
      <c r="B37" s="1" t="s">
        <v>79</v>
      </c>
      <c r="E37" s="29"/>
      <c r="F37" s="30"/>
    </row>
    <row r="38" spans="1:12" hidden="1" outlineLevel="2">
      <c r="B38" s="1" t="s">
        <v>80</v>
      </c>
      <c r="E38" s="29"/>
      <c r="F38" s="30"/>
    </row>
    <row r="39" spans="1:12" hidden="1" outlineLevel="2">
      <c r="B39" s="1" t="s">
        <v>81</v>
      </c>
      <c r="E39" s="29"/>
      <c r="F39" s="30"/>
    </row>
    <row r="40" spans="1:12" outlineLevel="1" collapsed="1">
      <c r="B40" s="1" t="s">
        <v>82</v>
      </c>
      <c r="E40" s="29"/>
      <c r="F40" s="30"/>
    </row>
    <row r="41" spans="1:12" ht="13.5" customHeight="1" outlineLevel="1">
      <c r="B41" s="1" t="s">
        <v>83</v>
      </c>
      <c r="E41" s="29"/>
      <c r="F41" s="30"/>
    </row>
    <row r="42" spans="1:12" outlineLevel="1">
      <c r="B42" s="1" t="s">
        <v>84</v>
      </c>
      <c r="E42" s="29"/>
      <c r="F42" s="30"/>
    </row>
    <row r="43" spans="1:12" hidden="1" outlineLevel="2">
      <c r="B43" s="1" t="s">
        <v>85</v>
      </c>
      <c r="E43" s="29"/>
      <c r="F43" s="30"/>
    </row>
    <row r="44" spans="1:12" hidden="1" outlineLevel="2">
      <c r="B44" s="1" t="s">
        <v>86</v>
      </c>
      <c r="E44" s="29"/>
      <c r="F44" s="30"/>
    </row>
    <row r="45" spans="1:12" outlineLevel="1" collapsed="1">
      <c r="B45" s="1" t="s">
        <v>87</v>
      </c>
      <c r="E45" s="29"/>
      <c r="F45" s="30"/>
    </row>
    <row r="46" spans="1:12" ht="13.5" customHeight="1" outlineLevel="1">
      <c r="B46" s="1" t="s">
        <v>88</v>
      </c>
      <c r="E46" s="29"/>
      <c r="F46" s="30"/>
    </row>
    <row r="47" spans="1:12">
      <c r="A47" s="1" t="s">
        <v>89</v>
      </c>
      <c r="B47" s="31" t="s">
        <v>78</v>
      </c>
      <c r="E47" s="29"/>
      <c r="F47" s="57">
        <f>SUM(F37:F46)</f>
        <v>0</v>
      </c>
    </row>
    <row r="48" spans="1:12">
      <c r="E48" s="29"/>
      <c r="F48" s="30"/>
    </row>
    <row r="49" spans="1:9">
      <c r="A49" s="1" t="s">
        <v>90</v>
      </c>
      <c r="E49" s="29"/>
      <c r="F49" s="30"/>
    </row>
    <row r="50" spans="1:9">
      <c r="B50" s="1" t="s">
        <v>91</v>
      </c>
      <c r="E50" s="29"/>
      <c r="F50" s="30"/>
    </row>
    <row r="51" spans="1:9">
      <c r="A51" s="1" t="s">
        <v>92</v>
      </c>
      <c r="B51" s="1" t="s">
        <v>93</v>
      </c>
      <c r="E51" s="29"/>
      <c r="F51" s="30"/>
    </row>
    <row r="52" spans="1:9" ht="13.5" customHeight="1">
      <c r="B52" s="31" t="s">
        <v>90</v>
      </c>
      <c r="E52" s="29"/>
      <c r="F52" s="57">
        <f>SUM(F50:F51)</f>
        <v>0</v>
      </c>
    </row>
    <row r="53" spans="1:9" ht="13.5" customHeight="1" thickBot="1">
      <c r="E53" s="29"/>
      <c r="F53" s="30"/>
    </row>
    <row r="54" spans="1:9" ht="13.5" customHeight="1" thickTop="1">
      <c r="A54" s="59"/>
      <c r="B54" s="31" t="s">
        <v>94</v>
      </c>
      <c r="E54" s="29"/>
      <c r="F54" s="42">
        <f>SUM(F52,F47,F34)</f>
        <v>75</v>
      </c>
    </row>
    <row r="55" spans="1:9" ht="13.7" thickBot="1">
      <c r="E55" s="29"/>
      <c r="F55" s="30"/>
    </row>
    <row r="56" spans="1:9" ht="13.7" thickTop="1">
      <c r="A56" s="43" t="s">
        <v>95</v>
      </c>
      <c r="E56" s="29"/>
      <c r="F56" s="42">
        <f>F21-F54</f>
        <v>-75</v>
      </c>
    </row>
    <row r="57" spans="1:9" ht="13.7" thickBot="1">
      <c r="E57" s="29"/>
      <c r="F57" s="30"/>
    </row>
    <row r="58" spans="1:9" ht="13.7" thickTop="1">
      <c r="A58" s="26"/>
      <c r="B58" s="27" t="s">
        <v>96</v>
      </c>
      <c r="C58" s="26"/>
      <c r="D58" s="28"/>
      <c r="E58" s="60"/>
      <c r="F58" s="42">
        <f>F6+F56</f>
        <v>-75</v>
      </c>
    </row>
    <row r="59" spans="1:9" ht="13.7" thickBot="1">
      <c r="A59" s="22"/>
      <c r="B59" s="22"/>
      <c r="C59" s="22"/>
      <c r="D59" s="24"/>
      <c r="E59" s="61"/>
      <c r="F59" s="62"/>
      <c r="G59" s="22"/>
      <c r="H59" s="22"/>
      <c r="I59" s="22"/>
    </row>
    <row r="60" spans="1:9" ht="13.7" thickTop="1">
      <c r="E60" s="29"/>
      <c r="F60" s="30"/>
    </row>
    <row r="61" spans="1:9">
      <c r="A61" s="63" t="s">
        <v>64</v>
      </c>
      <c r="B61" s="1" t="s">
        <v>97</v>
      </c>
      <c r="E61" s="29"/>
      <c r="F61" s="30"/>
    </row>
    <row r="62" spans="1:9">
      <c r="A62" s="1" t="s">
        <v>98</v>
      </c>
      <c r="B62" s="1" t="s">
        <v>99</v>
      </c>
    </row>
    <row r="63" spans="1:9">
      <c r="A63" s="64"/>
    </row>
    <row r="64" spans="1:9">
      <c r="B64" s="64"/>
    </row>
    <row r="89" spans="1:1">
      <c r="A89" s="1" t="s">
        <v>89</v>
      </c>
    </row>
  </sheetData>
  <mergeCells count="4">
    <mergeCell ref="A1:XFD1"/>
    <mergeCell ref="G24:I24"/>
    <mergeCell ref="I30:L30"/>
    <mergeCell ref="A2:B2"/>
  </mergeCells>
  <printOptions horizontalCentered="1"/>
  <pageMargins left="0.25" right="0.25" top="0.25" bottom="0.5" header="0.25" footer="0.5"/>
  <pageSetup scale="95" orientation="landscape"/>
  <headerFooter scaleWithDoc="0" alignWithMargins="0">
    <oddFooter>&amp;L&amp;F&amp;Rrevised: 9.16.14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2"/>
  <sheetViews>
    <sheetView topLeftCell="A8" zoomScale="145" zoomScaleNormal="145" workbookViewId="0">
      <selection activeCell="G31" sqref="G31"/>
    </sheetView>
  </sheetViews>
  <sheetFormatPr defaultColWidth="8" defaultRowHeight="12.95"/>
  <cols>
    <col min="1" max="1" width="6.140625" style="1" customWidth="1"/>
    <col min="2" max="2" width="47.140625" style="1" customWidth="1"/>
    <col min="3" max="3" width="11.42578125" style="1" customWidth="1"/>
    <col min="4" max="4" width="0" style="1" hidden="1" customWidth="1"/>
    <col min="5" max="5" width="15" style="2" customWidth="1"/>
    <col min="6" max="6" width="1.7109375" style="1" customWidth="1"/>
    <col min="7" max="7" width="29.42578125" style="1" customWidth="1"/>
    <col min="8" max="8" width="2.28515625" style="1" bestFit="1" customWidth="1"/>
    <col min="9" max="9" width="25" style="1" customWidth="1"/>
    <col min="10" max="14" width="8" style="1"/>
    <col min="15" max="15" width="43.28515625" style="1" customWidth="1"/>
    <col min="16" max="16384" width="8" style="1"/>
  </cols>
  <sheetData>
    <row r="1" spans="1:19" s="96" customFormat="1" ht="81.75" customHeight="1"/>
    <row r="2" spans="1:19" s="90" customFormat="1">
      <c r="A2" s="99" t="s">
        <v>100</v>
      </c>
      <c r="B2" s="99"/>
      <c r="C2" s="87"/>
      <c r="D2" s="87"/>
      <c r="E2" s="89" t="s">
        <v>101</v>
      </c>
      <c r="F2" s="88"/>
    </row>
    <row r="3" spans="1:19" ht="13.5" customHeight="1">
      <c r="A3" s="15"/>
      <c r="B3" s="16" t="s">
        <v>46</v>
      </c>
      <c r="C3" s="17"/>
      <c r="D3" s="15"/>
      <c r="E3" s="1"/>
      <c r="F3" s="18"/>
    </row>
    <row r="4" spans="1:19" ht="13.5" customHeight="1">
      <c r="A4" s="15"/>
      <c r="B4" s="20" t="s">
        <v>47</v>
      </c>
      <c r="C4" s="65" t="s">
        <v>48</v>
      </c>
      <c r="D4" s="15"/>
      <c r="E4" s="19"/>
      <c r="F4" s="18"/>
    </row>
    <row r="5" spans="1:19" ht="13.5" customHeight="1" thickBot="1">
      <c r="A5" s="22"/>
      <c r="B5" s="23"/>
      <c r="C5" s="22"/>
      <c r="D5" s="24"/>
      <c r="E5" s="22"/>
      <c r="F5" s="25"/>
      <c r="G5" s="22"/>
      <c r="H5" s="22"/>
      <c r="I5" s="22"/>
      <c r="O5" s="52" t="s">
        <v>102</v>
      </c>
      <c r="P5" s="52" t="s">
        <v>103</v>
      </c>
      <c r="Q5" s="52"/>
      <c r="R5" s="52"/>
      <c r="S5" s="52">
        <v>30</v>
      </c>
    </row>
    <row r="6" spans="1:19" ht="13.7" thickTop="1">
      <c r="A6" s="26"/>
      <c r="B6" s="27" t="s">
        <v>49</v>
      </c>
      <c r="C6" s="26"/>
      <c r="D6" s="28"/>
      <c r="E6" s="30">
        <v>0</v>
      </c>
      <c r="F6" s="29"/>
      <c r="O6" s="52" t="s">
        <v>104</v>
      </c>
      <c r="P6" s="52" t="s">
        <v>105</v>
      </c>
      <c r="Q6" s="52"/>
      <c r="R6" s="52"/>
      <c r="S6" s="52">
        <v>50</v>
      </c>
    </row>
    <row r="7" spans="1:19" ht="13.15" customHeight="1">
      <c r="D7" s="2"/>
      <c r="E7" s="20"/>
      <c r="F7" s="31"/>
      <c r="G7" s="100" t="s">
        <v>51</v>
      </c>
      <c r="H7" s="101"/>
      <c r="I7" s="102"/>
      <c r="O7" s="52" t="s">
        <v>106</v>
      </c>
      <c r="P7" s="52" t="s">
        <v>105</v>
      </c>
      <c r="Q7" s="52"/>
      <c r="R7" s="52"/>
      <c r="S7" s="52">
        <v>75</v>
      </c>
    </row>
    <row r="8" spans="1:19">
      <c r="A8" s="66" t="s">
        <v>50</v>
      </c>
      <c r="B8" s="67"/>
      <c r="C8" s="67"/>
      <c r="D8" s="2"/>
      <c r="E8" s="30"/>
      <c r="F8" s="29"/>
      <c r="G8" s="37" t="s">
        <v>53</v>
      </c>
      <c r="H8" s="37" t="s">
        <v>54</v>
      </c>
      <c r="I8" s="37" t="s">
        <v>55</v>
      </c>
      <c r="O8" s="52" t="s">
        <v>107</v>
      </c>
      <c r="P8" s="52" t="s">
        <v>105</v>
      </c>
      <c r="Q8" s="52"/>
      <c r="R8" s="52"/>
      <c r="S8" s="52">
        <v>100</v>
      </c>
    </row>
    <row r="9" spans="1:19">
      <c r="A9" s="66"/>
      <c r="B9" s="67" t="s">
        <v>108</v>
      </c>
      <c r="C9" s="67"/>
      <c r="D9" s="2"/>
      <c r="E9" s="34">
        <f>G9*I9</f>
        <v>0</v>
      </c>
      <c r="F9" s="29"/>
      <c r="G9" s="38">
        <v>0</v>
      </c>
      <c r="H9" s="35"/>
      <c r="I9" s="39">
        <v>0</v>
      </c>
      <c r="N9" s="68"/>
      <c r="O9" s="52" t="s">
        <v>109</v>
      </c>
      <c r="P9" s="52" t="s">
        <v>105</v>
      </c>
      <c r="Q9" s="52"/>
      <c r="R9" s="52"/>
      <c r="S9" s="52">
        <v>150</v>
      </c>
    </row>
    <row r="10" spans="1:19">
      <c r="A10" s="66"/>
      <c r="B10" s="67" t="s">
        <v>57</v>
      </c>
      <c r="C10" s="67"/>
      <c r="D10" s="2"/>
      <c r="E10" s="34">
        <f>G10*I10</f>
        <v>0</v>
      </c>
      <c r="F10" s="29"/>
      <c r="G10" s="38">
        <v>0</v>
      </c>
      <c r="H10" s="2"/>
      <c r="I10" s="39">
        <v>0</v>
      </c>
      <c r="N10" s="68"/>
      <c r="O10" s="52"/>
      <c r="P10" s="52"/>
      <c r="Q10" s="52"/>
      <c r="R10" s="52"/>
      <c r="S10" s="52"/>
    </row>
    <row r="11" spans="1:19">
      <c r="A11" s="66"/>
      <c r="B11" s="67" t="s">
        <v>58</v>
      </c>
      <c r="C11" s="67"/>
      <c r="D11" s="2"/>
      <c r="E11" s="34">
        <f>G11*I11</f>
        <v>0</v>
      </c>
      <c r="F11" s="29"/>
      <c r="G11" s="38">
        <v>0</v>
      </c>
      <c r="H11" s="2"/>
      <c r="I11" s="39">
        <v>0</v>
      </c>
      <c r="N11" s="68"/>
      <c r="O11" s="52"/>
      <c r="P11" s="52"/>
      <c r="Q11" s="52"/>
      <c r="R11" s="52"/>
      <c r="S11" s="52"/>
    </row>
    <row r="12" spans="1:19">
      <c r="A12" s="66"/>
      <c r="B12" s="67" t="s">
        <v>59</v>
      </c>
      <c r="C12" s="67"/>
      <c r="D12" s="2"/>
      <c r="E12" s="34">
        <f>G12*I12</f>
        <v>0</v>
      </c>
      <c r="F12" s="29"/>
      <c r="G12" s="38">
        <v>0</v>
      </c>
      <c r="H12" s="2"/>
      <c r="I12" s="39">
        <v>0</v>
      </c>
      <c r="N12" s="68"/>
      <c r="O12" s="52"/>
      <c r="P12" s="52"/>
      <c r="Q12" s="52"/>
      <c r="R12" s="52"/>
      <c r="S12" s="52"/>
    </row>
    <row r="13" spans="1:19">
      <c r="A13" s="66"/>
      <c r="B13" s="67" t="s">
        <v>60</v>
      </c>
      <c r="C13" s="67"/>
      <c r="D13" s="2"/>
      <c r="E13" s="34">
        <f>G13*I13</f>
        <v>0</v>
      </c>
      <c r="F13" s="29"/>
      <c r="G13" s="38">
        <v>0</v>
      </c>
      <c r="H13" s="2"/>
      <c r="I13" s="39">
        <v>0</v>
      </c>
      <c r="O13" s="52" t="s">
        <v>110</v>
      </c>
      <c r="P13" s="52" t="s">
        <v>103</v>
      </c>
      <c r="Q13" s="52"/>
      <c r="R13" s="52"/>
      <c r="S13" s="52">
        <v>20</v>
      </c>
    </row>
    <row r="14" spans="1:19">
      <c r="A14" s="66"/>
      <c r="B14" s="69" t="s">
        <v>111</v>
      </c>
      <c r="C14" s="67"/>
      <c r="D14" s="2"/>
      <c r="E14" s="30"/>
      <c r="F14" s="29"/>
      <c r="G14" s="2">
        <f>SUM(G9:G13)</f>
        <v>0</v>
      </c>
      <c r="O14" s="52" t="s">
        <v>73</v>
      </c>
      <c r="P14" s="52" t="s">
        <v>103</v>
      </c>
      <c r="Q14" s="52"/>
      <c r="R14" s="52"/>
      <c r="S14" s="52">
        <v>25</v>
      </c>
    </row>
    <row r="15" spans="1:19">
      <c r="A15" s="66"/>
      <c r="B15" s="67"/>
      <c r="C15" s="67"/>
      <c r="D15" s="2"/>
      <c r="E15" s="30"/>
      <c r="F15" s="29"/>
      <c r="O15" s="52"/>
      <c r="P15" s="52"/>
      <c r="Q15" s="52"/>
      <c r="R15" s="52"/>
      <c r="S15" s="52"/>
    </row>
    <row r="16" spans="1:19">
      <c r="A16" s="66"/>
      <c r="B16" s="67" t="s">
        <v>61</v>
      </c>
      <c r="C16" s="67"/>
      <c r="D16" s="2"/>
      <c r="E16" s="30" t="s">
        <v>89</v>
      </c>
      <c r="F16" s="29"/>
      <c r="O16" s="52" t="s">
        <v>110</v>
      </c>
      <c r="P16" s="52" t="s">
        <v>105</v>
      </c>
      <c r="Q16" s="52"/>
      <c r="R16" s="52"/>
      <c r="S16" s="52">
        <v>40</v>
      </c>
    </row>
    <row r="17" spans="1:19">
      <c r="A17" s="67"/>
      <c r="B17" s="67" t="s">
        <v>62</v>
      </c>
      <c r="C17" s="67"/>
      <c r="D17" s="2"/>
      <c r="E17" s="30"/>
      <c r="F17" s="29"/>
      <c r="O17" s="52" t="s">
        <v>73</v>
      </c>
      <c r="P17" s="52" t="s">
        <v>105</v>
      </c>
      <c r="Q17" s="52"/>
      <c r="R17" s="52"/>
      <c r="S17" s="52">
        <v>40</v>
      </c>
    </row>
    <row r="18" spans="1:19">
      <c r="A18" s="67"/>
      <c r="B18" s="67" t="s">
        <v>63</v>
      </c>
      <c r="C18" s="67"/>
      <c r="D18" s="2"/>
      <c r="E18" s="30"/>
      <c r="F18" s="29"/>
      <c r="O18" s="52" t="s">
        <v>112</v>
      </c>
      <c r="P18" s="52" t="s">
        <v>105</v>
      </c>
      <c r="Q18" s="52"/>
      <c r="R18" s="52"/>
      <c r="S18" s="52">
        <v>250</v>
      </c>
    </row>
    <row r="19" spans="1:19" ht="13.7" thickBot="1">
      <c r="A19" s="70" t="s">
        <v>64</v>
      </c>
      <c r="B19" s="67" t="s">
        <v>65</v>
      </c>
      <c r="C19" s="67"/>
      <c r="D19" s="2"/>
      <c r="E19" s="30"/>
      <c r="F19" s="29"/>
      <c r="O19" s="52" t="s">
        <v>113</v>
      </c>
      <c r="P19" s="52" t="s">
        <v>105</v>
      </c>
      <c r="Q19" s="52"/>
      <c r="R19" s="52"/>
      <c r="S19" s="52">
        <v>275</v>
      </c>
    </row>
    <row r="20" spans="1:19" ht="13.7" thickTop="1">
      <c r="A20" s="67"/>
      <c r="B20" s="71" t="s">
        <v>66</v>
      </c>
      <c r="C20" s="67"/>
      <c r="D20" s="2"/>
      <c r="E20" s="72">
        <f>SUM(E9:E19)</f>
        <v>0</v>
      </c>
      <c r="F20" s="29"/>
      <c r="O20" s="52" t="s">
        <v>114</v>
      </c>
      <c r="P20" s="52" t="s">
        <v>105</v>
      </c>
      <c r="Q20" s="52"/>
      <c r="R20" s="52"/>
      <c r="S20" s="52">
        <v>300</v>
      </c>
    </row>
    <row r="21" spans="1:19">
      <c r="A21" s="67"/>
      <c r="B21" s="67"/>
      <c r="C21" s="67"/>
      <c r="D21" s="2"/>
      <c r="E21" s="30"/>
      <c r="F21" s="29"/>
      <c r="O21" s="52" t="s">
        <v>115</v>
      </c>
      <c r="P21" s="52" t="s">
        <v>105</v>
      </c>
      <c r="Q21" s="52"/>
      <c r="R21" s="52"/>
      <c r="S21" s="52">
        <v>325</v>
      </c>
    </row>
    <row r="22" spans="1:19">
      <c r="A22" s="66" t="s">
        <v>67</v>
      </c>
      <c r="B22" s="67"/>
      <c r="C22" s="69" t="s">
        <v>68</v>
      </c>
      <c r="D22" s="2"/>
      <c r="E22" s="1"/>
      <c r="F22" s="43"/>
    </row>
    <row r="23" spans="1:19">
      <c r="A23" s="67" t="s">
        <v>69</v>
      </c>
      <c r="B23" s="67"/>
      <c r="C23" s="67"/>
      <c r="D23" s="2"/>
      <c r="E23" s="30"/>
      <c r="F23" s="29"/>
      <c r="G23" s="37" t="s">
        <v>53</v>
      </c>
      <c r="H23" s="73"/>
      <c r="I23" s="73"/>
    </row>
    <row r="24" spans="1:19" ht="12.75" customHeight="1">
      <c r="A24" s="70"/>
      <c r="B24" s="67" t="s">
        <v>70</v>
      </c>
      <c r="C24" s="67" t="s">
        <v>71</v>
      </c>
      <c r="D24" s="2"/>
      <c r="E24" s="34">
        <v>40</v>
      </c>
      <c r="F24" s="30"/>
      <c r="G24" s="74"/>
      <c r="H24" s="46"/>
      <c r="I24" s="103" t="s">
        <v>116</v>
      </c>
      <c r="J24" s="103"/>
      <c r="K24" s="103"/>
      <c r="L24" s="103"/>
      <c r="M24" s="103"/>
      <c r="Q24" s="75" t="s">
        <v>117</v>
      </c>
    </row>
    <row r="25" spans="1:19">
      <c r="A25" s="70"/>
      <c r="B25" s="67" t="s">
        <v>118</v>
      </c>
      <c r="C25" s="67" t="s">
        <v>71</v>
      </c>
      <c r="D25" s="2"/>
      <c r="E25" s="34">
        <f>IF(G25="≤50",50,IF(G25="51-74",75,IF(G25="75-99",100,IF(G25="≥100",150,"ERROR"))))</f>
        <v>50</v>
      </c>
      <c r="F25" s="30"/>
      <c r="G25" s="47" t="s">
        <v>119</v>
      </c>
      <c r="I25" s="103"/>
      <c r="J25" s="103"/>
      <c r="K25" s="103"/>
      <c r="L25" s="103"/>
      <c r="M25" s="103"/>
      <c r="Q25" s="75" t="s">
        <v>120</v>
      </c>
    </row>
    <row r="26" spans="1:19">
      <c r="A26" s="70"/>
      <c r="B26" s="67" t="s">
        <v>73</v>
      </c>
      <c r="C26" s="67" t="s">
        <v>71</v>
      </c>
      <c r="D26" s="2"/>
      <c r="E26" s="34">
        <v>40</v>
      </c>
      <c r="F26" s="30"/>
      <c r="I26" s="103"/>
      <c r="J26" s="103"/>
      <c r="K26" s="103"/>
      <c r="L26" s="103"/>
      <c r="M26" s="103"/>
      <c r="Q26" s="75" t="s">
        <v>121</v>
      </c>
    </row>
    <row r="27" spans="1:19" ht="12.75" customHeight="1">
      <c r="A27" s="70"/>
      <c r="B27" s="67" t="s">
        <v>122</v>
      </c>
      <c r="C27" s="67" t="s">
        <v>71</v>
      </c>
      <c r="D27" s="2"/>
      <c r="E27" s="34">
        <f>IF(G27="≤50",250,IF(G27="51-74",275,IF(G27="75-99",300,IF(G27="≥100",325,"ERROR"))))</f>
        <v>325</v>
      </c>
      <c r="F27" s="30"/>
      <c r="G27" s="47" t="s">
        <v>123</v>
      </c>
      <c r="H27" s="76"/>
      <c r="I27" s="68" t="s">
        <v>89</v>
      </c>
      <c r="Q27" s="75" t="s">
        <v>123</v>
      </c>
    </row>
    <row r="28" spans="1:19" ht="25.9" customHeight="1">
      <c r="A28" s="70"/>
      <c r="B28" s="77" t="s">
        <v>124</v>
      </c>
      <c r="C28" s="67"/>
      <c r="D28" s="2"/>
      <c r="E28" s="78">
        <v>195</v>
      </c>
      <c r="F28" s="30"/>
    </row>
    <row r="29" spans="1:19">
      <c r="A29" s="70"/>
      <c r="B29" s="67"/>
      <c r="C29" s="67"/>
      <c r="D29" s="2"/>
      <c r="E29" s="79"/>
      <c r="F29" s="30"/>
    </row>
    <row r="30" spans="1:19">
      <c r="A30" s="70"/>
      <c r="B30" s="71" t="s">
        <v>74</v>
      </c>
      <c r="C30" s="67"/>
      <c r="D30" s="2"/>
      <c r="E30" s="34">
        <f>SUM(E24:E29)</f>
        <v>650</v>
      </c>
      <c r="F30" s="30"/>
    </row>
    <row r="31" spans="1:19">
      <c r="A31" s="70"/>
      <c r="B31" s="80"/>
      <c r="C31" s="67"/>
      <c r="D31" s="2"/>
      <c r="E31" s="30"/>
      <c r="F31" s="30"/>
    </row>
    <row r="32" spans="1:19">
      <c r="A32" s="70"/>
      <c r="B32" s="80"/>
      <c r="C32" s="67"/>
      <c r="D32" s="2"/>
      <c r="E32" s="30"/>
      <c r="F32" s="29"/>
    </row>
    <row r="33" spans="1:12">
      <c r="A33" s="70"/>
      <c r="B33" s="80" t="s">
        <v>76</v>
      </c>
      <c r="C33" s="67"/>
      <c r="D33" s="2"/>
      <c r="E33" s="30"/>
      <c r="F33" s="29"/>
    </row>
    <row r="34" spans="1:12">
      <c r="A34" s="67"/>
      <c r="B34" s="71" t="s">
        <v>77</v>
      </c>
      <c r="C34" s="67"/>
      <c r="D34" s="2"/>
      <c r="E34" s="81">
        <f>SUM(E33,E32,E31,E30)</f>
        <v>650</v>
      </c>
      <c r="F34" s="29"/>
      <c r="L34" s="82"/>
    </row>
    <row r="35" spans="1:12" ht="13.5" customHeight="1">
      <c r="A35" s="67"/>
      <c r="B35" s="67"/>
      <c r="C35" s="67"/>
      <c r="D35" s="2"/>
      <c r="E35" s="30"/>
      <c r="F35" s="29"/>
    </row>
    <row r="36" spans="1:12">
      <c r="A36" s="67" t="s">
        <v>78</v>
      </c>
      <c r="B36" s="67"/>
      <c r="C36" s="67"/>
      <c r="D36" s="2"/>
      <c r="E36" s="30"/>
      <c r="F36" s="29"/>
    </row>
    <row r="37" spans="1:12">
      <c r="A37" s="67"/>
      <c r="B37" s="67" t="s">
        <v>79</v>
      </c>
      <c r="C37" s="67"/>
      <c r="D37" s="2"/>
      <c r="E37" s="30"/>
      <c r="F37" s="29"/>
    </row>
    <row r="38" spans="1:12">
      <c r="A38" s="67"/>
      <c r="B38" s="67" t="s">
        <v>80</v>
      </c>
      <c r="C38" s="67"/>
      <c r="D38" s="2"/>
      <c r="E38" s="30"/>
      <c r="F38" s="29"/>
    </row>
    <row r="39" spans="1:12" ht="26.1">
      <c r="A39" s="67"/>
      <c r="B39" s="77" t="s">
        <v>125</v>
      </c>
      <c r="C39" s="67"/>
      <c r="D39" s="2"/>
      <c r="E39" s="30"/>
      <c r="F39" s="29"/>
    </row>
    <row r="40" spans="1:12">
      <c r="A40" s="67"/>
      <c r="B40" s="67" t="s">
        <v>82</v>
      </c>
      <c r="C40" s="67"/>
      <c r="D40" s="2"/>
      <c r="E40" s="30"/>
      <c r="F40" s="29"/>
    </row>
    <row r="41" spans="1:12" ht="13.5" customHeight="1">
      <c r="A41" s="67"/>
      <c r="B41" s="67" t="s">
        <v>83</v>
      </c>
      <c r="C41" s="67"/>
      <c r="D41" s="2"/>
      <c r="E41" s="30"/>
      <c r="F41" s="29"/>
    </row>
    <row r="42" spans="1:12">
      <c r="A42" s="67"/>
      <c r="B42" s="67" t="s">
        <v>84</v>
      </c>
      <c r="C42" s="67"/>
      <c r="D42" s="2"/>
      <c r="E42" s="30"/>
      <c r="F42" s="29"/>
    </row>
    <row r="43" spans="1:12">
      <c r="A43" s="67"/>
      <c r="B43" s="67" t="s">
        <v>85</v>
      </c>
      <c r="C43" s="67"/>
      <c r="D43" s="2"/>
      <c r="E43" s="30"/>
      <c r="F43" s="29"/>
    </row>
    <row r="44" spans="1:12">
      <c r="A44" s="67"/>
      <c r="B44" s="67" t="s">
        <v>86</v>
      </c>
      <c r="C44" s="67"/>
      <c r="D44" s="2"/>
      <c r="E44" s="30"/>
      <c r="F44" s="29"/>
    </row>
    <row r="45" spans="1:12">
      <c r="A45" s="67"/>
      <c r="B45" s="67" t="s">
        <v>87</v>
      </c>
      <c r="C45" s="67"/>
      <c r="D45" s="2"/>
      <c r="E45" s="30"/>
      <c r="F45" s="29"/>
    </row>
    <row r="46" spans="1:12" ht="13.5" customHeight="1">
      <c r="A46" s="67"/>
      <c r="B46" s="67" t="s">
        <v>88</v>
      </c>
      <c r="C46" s="67"/>
      <c r="D46" s="2"/>
      <c r="E46" s="30"/>
      <c r="F46" s="29"/>
    </row>
    <row r="47" spans="1:12">
      <c r="A47" s="67" t="s">
        <v>89</v>
      </c>
      <c r="B47" s="71" t="s">
        <v>78</v>
      </c>
      <c r="C47" s="67"/>
      <c r="D47" s="2"/>
      <c r="E47" s="81">
        <f>SUM(E37:E46)</f>
        <v>0</v>
      </c>
      <c r="F47" s="29"/>
    </row>
    <row r="48" spans="1:12">
      <c r="A48" s="67"/>
      <c r="B48" s="67"/>
      <c r="C48" s="67"/>
      <c r="D48" s="2"/>
      <c r="E48" s="30"/>
      <c r="F48" s="29"/>
    </row>
    <row r="49" spans="1:9">
      <c r="A49" s="67" t="s">
        <v>90</v>
      </c>
      <c r="B49" s="67"/>
      <c r="C49" s="67"/>
      <c r="D49" s="2"/>
      <c r="E49" s="30"/>
      <c r="F49" s="29"/>
    </row>
    <row r="50" spans="1:9">
      <c r="A50" s="67"/>
      <c r="B50" s="67" t="s">
        <v>91</v>
      </c>
      <c r="C50" s="67"/>
      <c r="D50" s="2"/>
      <c r="E50" s="30"/>
      <c r="F50" s="29"/>
    </row>
    <row r="51" spans="1:9">
      <c r="A51" s="67" t="s">
        <v>92</v>
      </c>
      <c r="B51" s="67" t="s">
        <v>93</v>
      </c>
      <c r="C51" s="67"/>
      <c r="D51" s="2"/>
      <c r="E51" s="30"/>
      <c r="F51" s="29"/>
    </row>
    <row r="52" spans="1:9" ht="13.5" customHeight="1">
      <c r="A52" s="67"/>
      <c r="B52" s="71" t="s">
        <v>90</v>
      </c>
      <c r="C52" s="67"/>
      <c r="D52" s="2"/>
      <c r="E52" s="81">
        <f>SUM(E50:E51)</f>
        <v>0</v>
      </c>
      <c r="F52" s="29"/>
    </row>
    <row r="53" spans="1:9" ht="13.5" customHeight="1" thickBot="1">
      <c r="A53" s="67"/>
      <c r="B53" s="67"/>
      <c r="C53" s="67"/>
      <c r="D53" s="2"/>
      <c r="E53" s="30"/>
      <c r="F53" s="29"/>
    </row>
    <row r="54" spans="1:9" ht="13.5" customHeight="1" thickTop="1">
      <c r="A54" s="83"/>
      <c r="B54" s="71" t="s">
        <v>94</v>
      </c>
      <c r="C54" s="67"/>
      <c r="D54" s="2"/>
      <c r="E54" s="72">
        <f>SUM(E52,E47,E34)</f>
        <v>650</v>
      </c>
      <c r="F54" s="29"/>
    </row>
    <row r="55" spans="1:9" ht="13.7" thickBot="1">
      <c r="A55" s="67"/>
      <c r="B55" s="67"/>
      <c r="C55" s="67"/>
      <c r="D55" s="2"/>
      <c r="E55" s="30"/>
      <c r="F55" s="29"/>
    </row>
    <row r="56" spans="1:9" ht="13.7" thickTop="1">
      <c r="A56" s="69" t="s">
        <v>95</v>
      </c>
      <c r="B56" s="67"/>
      <c r="C56" s="67"/>
      <c r="D56" s="2"/>
      <c r="E56" s="72">
        <f>E20-E54</f>
        <v>-650</v>
      </c>
      <c r="F56" s="29"/>
    </row>
    <row r="57" spans="1:9" ht="13.7" thickBot="1">
      <c r="A57" s="67"/>
      <c r="B57" s="67"/>
      <c r="C57" s="67"/>
      <c r="D57" s="2"/>
      <c r="E57" s="30"/>
      <c r="F57" s="29"/>
    </row>
    <row r="58" spans="1:9" ht="13.7" thickTop="1">
      <c r="A58" s="80"/>
      <c r="B58" s="84" t="s">
        <v>96</v>
      </c>
      <c r="C58" s="80"/>
      <c r="D58" s="28"/>
      <c r="E58" s="72">
        <f>E6+E56</f>
        <v>-650</v>
      </c>
      <c r="F58" s="60"/>
    </row>
    <row r="59" spans="1:9" ht="13.7" thickBot="1">
      <c r="A59" s="85"/>
      <c r="B59" s="85"/>
      <c r="C59" s="85"/>
      <c r="D59" s="24"/>
      <c r="E59" s="22"/>
      <c r="F59" s="61"/>
      <c r="G59" s="22"/>
      <c r="H59" s="22"/>
      <c r="I59" s="22"/>
    </row>
    <row r="60" spans="1:9" ht="13.7" thickTop="1">
      <c r="A60" s="67"/>
      <c r="B60" s="67"/>
      <c r="C60" s="67"/>
      <c r="D60" s="2"/>
      <c r="E60" s="1"/>
      <c r="F60" s="29"/>
    </row>
    <row r="61" spans="1:9">
      <c r="A61" s="86" t="s">
        <v>64</v>
      </c>
      <c r="B61" s="67" t="s">
        <v>126</v>
      </c>
      <c r="C61" s="67"/>
      <c r="D61" s="2"/>
      <c r="E61" s="1"/>
      <c r="F61" s="29"/>
    </row>
    <row r="62" spans="1:9">
      <c r="A62" s="67" t="s">
        <v>98</v>
      </c>
      <c r="B62" s="67" t="s">
        <v>99</v>
      </c>
      <c r="C62" s="67"/>
      <c r="D62" s="2"/>
      <c r="E62" s="1"/>
      <c r="F62" s="43"/>
    </row>
  </sheetData>
  <mergeCells count="4">
    <mergeCell ref="A1:XFD1"/>
    <mergeCell ref="G7:I7"/>
    <mergeCell ref="I24:M26"/>
    <mergeCell ref="A2:B2"/>
  </mergeCells>
  <phoneticPr fontId="0" type="noConversion"/>
  <dataValidations count="1">
    <dataValidation type="list" allowBlank="1" showInputMessage="1" showErrorMessage="1" sqref="G25 G27" xr:uid="{00000000-0002-0000-0200-000000000000}">
      <formula1>$Q$24:$Q$27</formula1>
    </dataValidation>
  </dataValidations>
  <pageMargins left="0.5" right="0.5" top="0.5" bottom="0.5" header="0.5" footer="0.75"/>
  <pageSetup orientation="portrait" horizontalDpi="4294967292" vertic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3F8ECF3795A34286EC99F74346F8C2" ma:contentTypeVersion="16" ma:contentTypeDescription="Create a new document." ma:contentTypeScope="" ma:versionID="0b0f7285f02efbdbcc922b6c9c954b67">
  <xsd:schema xmlns:xsd="http://www.w3.org/2001/XMLSchema" xmlns:xs="http://www.w3.org/2001/XMLSchema" xmlns:p="http://schemas.microsoft.com/office/2006/metadata/properties" xmlns:ns2="38d0f7a5-8910-4363-98fd-ee4d4f13758b" xmlns:ns3="ee9bb1d1-cab2-43e6-b3f0-cdb4d6c3ef08" targetNamespace="http://schemas.microsoft.com/office/2006/metadata/properties" ma:root="true" ma:fieldsID="a1a71c557a90c3f81ff1e910ff939301" ns2:_="" ns3:_="">
    <xsd:import namespace="38d0f7a5-8910-4363-98fd-ee4d4f13758b"/>
    <xsd:import namespace="ee9bb1d1-cab2-43e6-b3f0-cdb4d6c3ef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0f7a5-8910-4363-98fd-ee4d4f1375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eaaf9f0-9cfd-4642-a7d0-184488b517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bb1d1-cab2-43e6-b3f0-cdb4d6c3ef0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c893f71-9c0c-4b88-95b5-2f042b41bde3}" ma:internalName="TaxCatchAll" ma:showField="CatchAllData" ma:web="ee9bb1d1-cab2-43e6-b3f0-cdb4d6c3ef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9CF4B6-3386-4C66-9096-6A500B3D26E1}"/>
</file>

<file path=customXml/itemProps2.xml><?xml version="1.0" encoding="utf-8"?>
<ds:datastoreItem xmlns:ds="http://schemas.openxmlformats.org/officeDocument/2006/customXml" ds:itemID="{27434A42-D1EF-4EB1-8F14-B6ABC42558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Alumnae Group Budget</dc:title>
  <dc:subject/>
  <dc:creator>VPA: Lachenmaier</dc:creator>
  <cp:keywords/>
  <dc:description/>
  <cp:lastModifiedBy/>
  <cp:revision/>
  <dcterms:created xsi:type="dcterms:W3CDTF">2004-02-25T19:39:47Z</dcterms:created>
  <dcterms:modified xsi:type="dcterms:W3CDTF">2023-06-23T14:16:04Z</dcterms:modified>
  <cp:category/>
  <cp:contentStatus/>
</cp:coreProperties>
</file>