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5"/>
  <workbookPr/>
  <mc:AlternateContent xmlns:mc="http://schemas.openxmlformats.org/markup-compatibility/2006">
    <mc:Choice Requires="x15">
      <x15ac:absPath xmlns:x15ac="http://schemas.microsoft.com/office/spreadsheetml/2010/11/ac" url="C:\Users\U1316827\Downloads\"/>
    </mc:Choice>
  </mc:AlternateContent>
  <xr:revisionPtr revIDLastSave="0" documentId="8_{75B8103A-B591-47A6-9AAE-9ACDED52D02B}" xr6:coauthVersionLast="47" xr6:coauthVersionMax="47" xr10:uidLastSave="{00000000-0000-0000-0000-000000000000}"/>
  <bookViews>
    <workbookView xWindow="-28920" yWindow="8955" windowWidth="29040" windowHeight="15720" xr2:uid="{00000000-000D-0000-FFFF-FFFF00000000}"/>
  </bookViews>
  <sheets>
    <sheet name="Instructions" sheetId="2" r:id="rId1"/>
    <sheet name="Association Budget Template" sheetId="4" r:id="rId2"/>
    <sheet name="Chapter Budget Template" sheetId="3" r:id="rId3"/>
    <sheet name="Sheet2" sheetId="6" state="hidden" r:id="rId4"/>
    <sheet name="Itemized Income and Expenses" sheetId="5" r:id="rId5"/>
  </sheets>
  <definedNames>
    <definedName name="Category">Sheet2!$A$2:$A$3</definedName>
    <definedName name="Expense">Sheet2!$C$2:$C$19</definedName>
    <definedName name="Income">Sheet2!$B$2:$B$6</definedName>
    <definedName name="OLE_LINK1" localSheetId="0">Instructions!$A$2</definedName>
    <definedName name="_xlnm.Print_Area" localSheetId="0">Instructions!$B$2:$P$53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51" i="3" l="1"/>
  <c r="I50" i="3"/>
  <c r="I52" i="3" s="1"/>
  <c r="I46" i="3"/>
  <c r="I45" i="3"/>
  <c r="I44" i="3"/>
  <c r="I43" i="3"/>
  <c r="I42" i="3"/>
  <c r="I41" i="3"/>
  <c r="I40" i="3"/>
  <c r="I39" i="3"/>
  <c r="I38" i="3"/>
  <c r="I37" i="3"/>
  <c r="I33" i="3"/>
  <c r="I34" i="3" s="1"/>
  <c r="I30" i="3"/>
  <c r="I29" i="3"/>
  <c r="I28" i="3"/>
  <c r="I27" i="3"/>
  <c r="I26" i="3"/>
  <c r="I31" i="3" s="1"/>
  <c r="I22" i="3"/>
  <c r="I21" i="3"/>
  <c r="I20" i="3"/>
  <c r="I19" i="3"/>
  <c r="I18" i="3"/>
  <c r="I17" i="3"/>
  <c r="I51" i="4"/>
  <c r="I50" i="4"/>
  <c r="I52" i="4" s="1"/>
  <c r="I47" i="4"/>
  <c r="I46" i="4"/>
  <c r="I45" i="4"/>
  <c r="I44" i="4"/>
  <c r="I43" i="4"/>
  <c r="I42" i="4"/>
  <c r="I41" i="4"/>
  <c r="I40" i="4"/>
  <c r="I39" i="4"/>
  <c r="I38" i="4"/>
  <c r="I37" i="4"/>
  <c r="I33" i="4"/>
  <c r="I34" i="4" s="1"/>
  <c r="I28" i="4"/>
  <c r="I27" i="4"/>
  <c r="I26" i="4"/>
  <c r="I31" i="4" s="1"/>
  <c r="I54" i="4" s="1"/>
  <c r="I21" i="4"/>
  <c r="I20" i="4"/>
  <c r="I19" i="4"/>
  <c r="I18" i="4"/>
  <c r="I17" i="4"/>
  <c r="I22" i="4" s="1"/>
  <c r="I47" i="3" l="1"/>
  <c r="I54" i="3"/>
  <c r="I56" i="3" s="1"/>
  <c r="I58" i="3" s="1"/>
  <c r="I56" i="4"/>
  <c r="I58" i="4" s="1"/>
  <c r="E22" i="3" l="1"/>
  <c r="G22" i="3"/>
  <c r="G22" i="4"/>
  <c r="G17" i="4"/>
  <c r="E52" i="4"/>
  <c r="E47" i="4"/>
  <c r="E34" i="4"/>
  <c r="E31" i="4"/>
  <c r="E22" i="4"/>
  <c r="G15" i="4"/>
  <c r="M10" i="4"/>
  <c r="M14" i="4"/>
  <c r="M13" i="4"/>
  <c r="M12" i="4"/>
  <c r="M11" i="4"/>
  <c r="M11" i="3"/>
  <c r="M12" i="3"/>
  <c r="M13" i="3"/>
  <c r="M14" i="3"/>
  <c r="M10" i="3"/>
  <c r="G33" i="4"/>
  <c r="G34" i="4" s="1"/>
  <c r="G51" i="4"/>
  <c r="G50" i="4"/>
  <c r="G46" i="4"/>
  <c r="G45" i="4"/>
  <c r="G44" i="4"/>
  <c r="G43" i="4"/>
  <c r="G42" i="4"/>
  <c r="G41" i="4"/>
  <c r="G40" i="4"/>
  <c r="G39" i="4"/>
  <c r="G38" i="4"/>
  <c r="G37" i="4"/>
  <c r="E34" i="3"/>
  <c r="E52" i="3"/>
  <c r="E47" i="3"/>
  <c r="G28" i="4"/>
  <c r="G27" i="4"/>
  <c r="G26" i="4"/>
  <c r="G21" i="4"/>
  <c r="G20" i="4"/>
  <c r="G19" i="4"/>
  <c r="G18" i="4"/>
  <c r="G51" i="3"/>
  <c r="G50" i="3"/>
  <c r="G46" i="3"/>
  <c r="G45" i="3"/>
  <c r="G44" i="3"/>
  <c r="G43" i="3"/>
  <c r="G42" i="3"/>
  <c r="G41" i="3"/>
  <c r="G40" i="3"/>
  <c r="G39" i="3"/>
  <c r="G38" i="3"/>
  <c r="G37" i="3"/>
  <c r="G33" i="3"/>
  <c r="G30" i="3"/>
  <c r="G29" i="3"/>
  <c r="G28" i="3"/>
  <c r="G27" i="3"/>
  <c r="G26" i="3"/>
  <c r="G18" i="3"/>
  <c r="G19" i="3"/>
  <c r="G20" i="3"/>
  <c r="G21" i="3"/>
  <c r="G17" i="3"/>
  <c r="G15" i="3"/>
  <c r="E10" i="3"/>
  <c r="E29" i="3"/>
  <c r="E27" i="3"/>
  <c r="E12" i="4"/>
  <c r="E12" i="3"/>
  <c r="E10" i="4"/>
  <c r="E11" i="3"/>
  <c r="E13" i="3"/>
  <c r="E14" i="3"/>
  <c r="E11" i="4"/>
  <c r="E13" i="4"/>
  <c r="E14" i="4"/>
  <c r="E31" i="3" l="1"/>
  <c r="E17" i="3"/>
  <c r="G52" i="4"/>
  <c r="E17" i="4"/>
  <c r="G31" i="4"/>
  <c r="E54" i="4"/>
  <c r="G47" i="4"/>
  <c r="G34" i="3"/>
  <c r="G52" i="3"/>
  <c r="G47" i="3"/>
  <c r="G31" i="3"/>
  <c r="E54" i="3"/>
  <c r="G54" i="4" l="1"/>
  <c r="G56" i="4" s="1"/>
  <c r="G58" i="4" s="1"/>
  <c r="E56" i="4"/>
  <c r="E58" i="4" s="1"/>
  <c r="G54" i="3"/>
  <c r="G56" i="3" s="1"/>
  <c r="G58" i="3" s="1"/>
  <c r="E56" i="3"/>
  <c r="E58"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tc={224EFEBF-3B7D-4335-B3FF-3E6018DF8C87}</author>
  </authors>
  <commentList>
    <comment ref="B39" authorId="0" shapeId="0" xr:uid="{224EFEBF-3B7D-4335-B3FF-3E6018DF8C87}">
      <text>
        <t>[Threaded comment]
Your version of Excel allows you to read this threaded comment; however, any edits to it will get removed if the file is opened in a newer version of Excel. Learn more: https://go.microsoft.com/fwlink/?linkid=870924
Comment:
    Should include travel to Convention for Delegate.</t>
      </text>
    </comment>
  </commentList>
</comments>
</file>

<file path=xl/sharedStrings.xml><?xml version="1.0" encoding="utf-8"?>
<sst xmlns="http://schemas.openxmlformats.org/spreadsheetml/2006/main" count="258" uniqueCount="149">
  <si>
    <t>Delta Gamma Alumnae Group Budgeting Instructions</t>
  </si>
  <si>
    <t xml:space="preserve">It can be a challenge to maintain a balanced operating budget that accommodates the needs and goals of a Delta Gamma alumnae group.  Local alumnae dues should be able to cover both the Fraternity’s financial requirements and local operating expenses. Good financial health directly impacts an alumnae group’s success.  </t>
  </si>
  <si>
    <t>Things to consider when creating your alumnae group's budget:</t>
  </si>
  <si>
    <r>
      <t>·</t>
    </r>
    <r>
      <rPr>
        <sz val="7"/>
        <color indexed="8"/>
        <rFont val="Montserrat Regular"/>
      </rPr>
      <t xml:space="preserve">        </t>
    </r>
    <r>
      <rPr>
        <sz val="11"/>
        <color indexed="8"/>
        <rFont val="Montserrat Regular"/>
      </rPr>
      <t>Analyze previous year’s expenses to determine a need for additional funds by raising dues</t>
    </r>
  </si>
  <si>
    <r>
      <t>·</t>
    </r>
    <r>
      <rPr>
        <sz val="7"/>
        <color indexed="8"/>
        <rFont val="Montserrat Regular"/>
      </rPr>
      <t xml:space="preserve">        </t>
    </r>
    <r>
      <rPr>
        <sz val="11"/>
        <color indexed="8"/>
        <rFont val="Montserrat Regular"/>
      </rPr>
      <t>Use sample budget in Delta Gamma Library to determine fixed expenses and develop an operating budget</t>
    </r>
  </si>
  <si>
    <r>
      <t>·</t>
    </r>
    <r>
      <rPr>
        <sz val="7"/>
        <color indexed="8"/>
        <rFont val="Montserrat Regular"/>
      </rPr>
      <t xml:space="preserve">        </t>
    </r>
    <r>
      <rPr>
        <sz val="11"/>
        <color indexed="8"/>
        <rFont val="Montserrat Regular"/>
      </rPr>
      <t>Set your dues to accommodate a fluctuating membership</t>
    </r>
  </si>
  <si>
    <r>
      <t>·</t>
    </r>
    <r>
      <rPr>
        <sz val="7"/>
        <color indexed="8"/>
        <rFont val="Montserrat Regular"/>
      </rPr>
      <t xml:space="preserve">        </t>
    </r>
    <r>
      <rPr>
        <sz val="11"/>
        <color indexed="8"/>
        <rFont val="Montserrat Regular"/>
      </rPr>
      <t>Canadian alumnae groups should plan to pay Convention, technology, and insurance fees in USD. The Fraternity annual fee may be paid in CAD, if desired</t>
    </r>
  </si>
  <si>
    <r>
      <t>·</t>
    </r>
    <r>
      <rPr>
        <sz val="7"/>
        <color indexed="8"/>
        <rFont val="Montserrat Regular"/>
      </rPr>
      <t xml:space="preserve">        </t>
    </r>
    <r>
      <rPr>
        <sz val="11"/>
        <color indexed="8"/>
        <rFont val="Montserrat Regular"/>
      </rPr>
      <t xml:space="preserve">Always overestimate operating costs when budgeting </t>
    </r>
  </si>
  <si>
    <r>
      <t>·</t>
    </r>
    <r>
      <rPr>
        <sz val="7"/>
        <color indexed="8"/>
        <rFont val="Montserrat Regular"/>
      </rPr>
      <t xml:space="preserve">        </t>
    </r>
    <r>
      <rPr>
        <sz val="11"/>
        <color indexed="8"/>
        <rFont val="Montserrat Regular"/>
      </rPr>
      <t>Implement “bronze” - “pink” - “blue” graduated dues levels, increasing by $10-$25 for each level. Some groups add a “Golden  Anchor” level set at $100</t>
    </r>
  </si>
  <si>
    <r>
      <t>·</t>
    </r>
    <r>
      <rPr>
        <sz val="7"/>
        <color indexed="8"/>
        <rFont val="Montserrat Regular"/>
      </rPr>
      <t xml:space="preserve">        </t>
    </r>
    <r>
      <rPr>
        <sz val="11"/>
        <color indexed="8"/>
        <rFont val="Montserrat Regular"/>
      </rPr>
      <t>Offer one year of lower local dues for new college graduates to encourage younger alumnae participation</t>
    </r>
  </si>
  <si>
    <r>
      <t>·</t>
    </r>
    <r>
      <rPr>
        <sz val="7"/>
        <color indexed="8"/>
        <rFont val="Montserrat Regular"/>
      </rPr>
      <t xml:space="preserve">        </t>
    </r>
    <r>
      <rPr>
        <sz val="11"/>
        <color indexed="8"/>
        <rFont val="Montserrat Regular"/>
      </rPr>
      <t>Offer one year of lower local dues for first time local dues payers regardless of age to encourage alumnae participation</t>
    </r>
  </si>
  <si>
    <r>
      <t>·</t>
    </r>
    <r>
      <rPr>
        <sz val="7"/>
        <color indexed="8"/>
        <rFont val="Montserrat Regular"/>
      </rPr>
      <t xml:space="preserve">        </t>
    </r>
    <r>
      <rPr>
        <sz val="11"/>
        <color indexed="8"/>
        <rFont val="Montserrat Regular"/>
      </rPr>
      <t>Offer lower local dues for alumnae that are 50+ year members</t>
    </r>
  </si>
  <si>
    <r>
      <t>·</t>
    </r>
    <r>
      <rPr>
        <sz val="7"/>
        <color indexed="8"/>
        <rFont val="Montserrat Regular"/>
      </rPr>
      <t xml:space="preserve">        </t>
    </r>
    <r>
      <rPr>
        <sz val="11"/>
        <color indexed="8"/>
        <rFont val="Montserrat Regular"/>
      </rPr>
      <t>Use a variety of simple fundraisers at each event for operating expenses: garage sales, raffles, bunko parties (charge $10 per player with the extra $5 proceeds going into the group’s treasury), pass around a “sunshine box” in which members add $1 for “good news” they wish to share. Please follow your local state regulations. Many require a raffle license.</t>
    </r>
  </si>
  <si>
    <t>What operating costs should be considered when developing a budget and setting the amount for local dues?</t>
  </si>
  <si>
    <r>
      <t>·</t>
    </r>
    <r>
      <rPr>
        <sz val="7"/>
        <rFont val="Montserrat Regular"/>
      </rPr>
      <t>       </t>
    </r>
    <r>
      <rPr>
        <sz val="11"/>
        <rFont val="Montserrat Regular"/>
      </rPr>
      <t>Annual dues and fees</t>
    </r>
  </si>
  <si>
    <r>
      <t>·</t>
    </r>
    <r>
      <rPr>
        <sz val="7"/>
        <rFont val="Montserrat Regular"/>
      </rPr>
      <t>       </t>
    </r>
    <r>
      <rPr>
        <sz val="11"/>
        <rFont val="Montserrat Regular"/>
      </rPr>
      <t>Annual Convention fee (chapters only)*</t>
    </r>
  </si>
  <si>
    <r>
      <t>·</t>
    </r>
    <r>
      <rPr>
        <sz val="7"/>
        <rFont val="Montserrat Regular"/>
      </rPr>
      <t>      </t>
    </r>
    <r>
      <rPr>
        <sz val="11"/>
        <rFont val="Montserrat Regular"/>
      </rPr>
      <t>Convention registration fee (chapters only &amp; Convention year only)*</t>
    </r>
  </si>
  <si>
    <r>
      <t>·</t>
    </r>
    <r>
      <rPr>
        <sz val="7"/>
        <rFont val="Montserrat Regular"/>
      </rPr>
      <t>      </t>
    </r>
    <r>
      <rPr>
        <sz val="11"/>
        <rFont val="Montserrat Regular"/>
      </rPr>
      <t>Convention travel cost for delegate only (chapters only &amp; Convention year only)*</t>
    </r>
  </si>
  <si>
    <r>
      <t>·</t>
    </r>
    <r>
      <rPr>
        <sz val="7"/>
        <rFont val="Montserrat Regular"/>
      </rPr>
      <t xml:space="preserve">        </t>
    </r>
    <r>
      <rPr>
        <sz val="11"/>
        <rFont val="Montserrat Regular"/>
      </rPr>
      <t>Newsletter</t>
    </r>
  </si>
  <si>
    <r>
      <t>·</t>
    </r>
    <r>
      <rPr>
        <sz val="7"/>
        <rFont val="Montserrat Regular"/>
      </rPr>
      <t xml:space="preserve">        </t>
    </r>
    <r>
      <rPr>
        <sz val="11"/>
        <rFont val="Montserrat Regular"/>
      </rPr>
      <t>Postage</t>
    </r>
  </si>
  <si>
    <r>
      <t>·</t>
    </r>
    <r>
      <rPr>
        <sz val="7"/>
        <rFont val="Montserrat Regular"/>
      </rPr>
      <t xml:space="preserve">        </t>
    </r>
    <r>
      <rPr>
        <sz val="11"/>
        <rFont val="Montserrat Regular"/>
      </rPr>
      <t>Officer expenses</t>
    </r>
  </si>
  <si>
    <r>
      <t>·</t>
    </r>
    <r>
      <rPr>
        <sz val="7"/>
        <rFont val="Montserrat Regular"/>
      </rPr>
      <t xml:space="preserve">        </t>
    </r>
    <r>
      <rPr>
        <sz val="11"/>
        <rFont val="Montserrat Regular"/>
      </rPr>
      <t>Awards</t>
    </r>
  </si>
  <si>
    <r>
      <t>·</t>
    </r>
    <r>
      <rPr>
        <sz val="7"/>
        <rFont val="Montserrat Regular"/>
      </rPr>
      <t xml:space="preserve">        </t>
    </r>
    <r>
      <rPr>
        <sz val="11"/>
        <rFont val="Montserrat Regular"/>
      </rPr>
      <t>Gifts</t>
    </r>
  </si>
  <si>
    <r>
      <t>·</t>
    </r>
    <r>
      <rPr>
        <sz val="7"/>
        <rFont val="Montserrat Regular"/>
      </rPr>
      <t xml:space="preserve">        </t>
    </r>
    <r>
      <rPr>
        <sz val="11"/>
        <rFont val="Montserrat Regular"/>
      </rPr>
      <t>Events and social supplies: paper products, decorations, name tags</t>
    </r>
  </si>
  <si>
    <r>
      <t>·</t>
    </r>
    <r>
      <rPr>
        <sz val="7"/>
        <rFont val="Montserrat Regular"/>
      </rPr>
      <t xml:space="preserve">        </t>
    </r>
    <r>
      <rPr>
        <sz val="11"/>
        <rFont val="Montserrat Regular"/>
      </rPr>
      <t>Alumnae recruitment and retention outreach efforts to increase membership</t>
    </r>
  </si>
  <si>
    <r>
      <t>o</t>
    </r>
    <r>
      <rPr>
        <sz val="7"/>
        <rFont val="Montserrat Regular"/>
      </rPr>
      <t xml:space="preserve">   </t>
    </r>
    <r>
      <rPr>
        <sz val="11"/>
        <rFont val="Montserrat Regular"/>
      </rPr>
      <t>Supplies: dues reminder postcards, Founders Day invitations, congratulatory cards to celebrate milestones</t>
    </r>
  </si>
  <si>
    <r>
      <t>o</t>
    </r>
    <r>
      <rPr>
        <sz val="7"/>
        <rFont val="Montserrat Regular"/>
      </rPr>
      <t xml:space="preserve">   </t>
    </r>
    <r>
      <rPr>
        <sz val="11"/>
        <rFont val="Montserrat Regular"/>
      </rPr>
      <t>Founders Day expenses: milestone anniversary pins, awards, cream roses, programs, name tags, meals, location expenses, travel expense for Fraternity visitors</t>
    </r>
  </si>
  <si>
    <r>
      <t>·</t>
    </r>
    <r>
      <rPr>
        <sz val="7"/>
        <rFont val="Montserrat Regular"/>
      </rPr>
      <t xml:space="preserve">        </t>
    </r>
    <r>
      <rPr>
        <sz val="11"/>
        <rFont val="Montserrat Regular"/>
      </rPr>
      <t>Collumnae support</t>
    </r>
  </si>
  <si>
    <r>
      <t>o</t>
    </r>
    <r>
      <rPr>
        <sz val="7"/>
        <rFont val="Montserrat Regular"/>
      </rPr>
      <t xml:space="preserve">   </t>
    </r>
    <r>
      <rPr>
        <sz val="11"/>
        <rFont val="Montserrat Regular"/>
      </rPr>
      <t>Gifts for special occasions: new members, Initiation, graduation</t>
    </r>
  </si>
  <si>
    <r>
      <t>o</t>
    </r>
    <r>
      <rPr>
        <sz val="7"/>
        <rFont val="Montserrat Regular"/>
      </rPr>
      <t xml:space="preserve">   </t>
    </r>
    <r>
      <rPr>
        <sz val="11"/>
        <rFont val="Montserrat Regular"/>
      </rPr>
      <t xml:space="preserve">Special events: Senior recommitment and programming, Aunt Hannahs </t>
    </r>
  </si>
  <si>
    <r>
      <t>o</t>
    </r>
    <r>
      <rPr>
        <sz val="7"/>
        <rFont val="Montserrat Regular"/>
      </rPr>
      <t xml:space="preserve">   </t>
    </r>
    <r>
      <rPr>
        <sz val="11"/>
        <rFont val="Montserrat Regular"/>
      </rPr>
      <t>Scholarships and/or awards for specific collegiate chapter</t>
    </r>
  </si>
  <si>
    <r>
      <t>·</t>
    </r>
    <r>
      <rPr>
        <sz val="7"/>
        <rFont val="Montserrat Regular"/>
      </rPr>
      <t xml:space="preserve">        </t>
    </r>
    <r>
      <rPr>
        <sz val="11"/>
        <rFont val="Montserrat Regular"/>
      </rPr>
      <t xml:space="preserve">Special programming  </t>
    </r>
  </si>
  <si>
    <r>
      <t>o</t>
    </r>
    <r>
      <rPr>
        <sz val="7"/>
        <rFont val="Montserrat Regular"/>
      </rPr>
      <t xml:space="preserve">   </t>
    </r>
    <r>
      <rPr>
        <sz val="11"/>
        <rFont val="Montserrat Regular"/>
      </rPr>
      <t>Subsidizing the cost of an event: Founders Day, holiday brunch, 150 Celebration</t>
    </r>
  </si>
  <si>
    <r>
      <t>o</t>
    </r>
    <r>
      <rPr>
        <sz val="7"/>
        <rFont val="Montserrat Regular"/>
      </rPr>
      <t xml:space="preserve">   </t>
    </r>
    <r>
      <rPr>
        <sz val="11"/>
        <rFont val="Montserrat Regular"/>
      </rPr>
      <t>Programming fees: speaker fees, room rentals</t>
    </r>
  </si>
  <si>
    <t>*The Annual Convention Fee is billed each year to distribute convention costs throughout the bienniem</t>
  </si>
  <si>
    <t>*During a Convention year, always an even year, there will be a registration fee</t>
  </si>
  <si>
    <t>How can members be encouraged to pay dues?</t>
  </si>
  <si>
    <r>
      <t>·</t>
    </r>
    <r>
      <rPr>
        <sz val="7"/>
        <color indexed="8"/>
        <rFont val="Montserrat Regular"/>
      </rPr>
      <t xml:space="preserve">        </t>
    </r>
    <r>
      <rPr>
        <sz val="11"/>
        <rFont val="Montserrat Regular"/>
      </rPr>
      <t>Include an inspiring reason in the newsletter, on the website or with the dues request</t>
    </r>
  </si>
  <si>
    <r>
      <t>·</t>
    </r>
    <r>
      <rPr>
        <sz val="7"/>
        <color indexed="8"/>
        <rFont val="Montserrat Regular"/>
      </rPr>
      <t xml:space="preserve">        </t>
    </r>
    <r>
      <rPr>
        <sz val="11"/>
        <rFont val="Montserrat Regular"/>
      </rPr>
      <t xml:space="preserve">Recognize all dues paying members via the newsletter </t>
    </r>
  </si>
  <si>
    <r>
      <t>·</t>
    </r>
    <r>
      <rPr>
        <sz val="7"/>
        <color indexed="8"/>
        <rFont val="Montserrat Regular"/>
      </rPr>
      <t xml:space="preserve">        </t>
    </r>
    <r>
      <rPr>
        <sz val="11"/>
        <rFont val="Montserrat Regular"/>
      </rPr>
      <t>Use a tiered level dues system and recognize dues paying members by their tiered level</t>
    </r>
  </si>
  <si>
    <r>
      <t>·</t>
    </r>
    <r>
      <rPr>
        <sz val="7"/>
        <color indexed="8"/>
        <rFont val="Montserrat Regular"/>
      </rPr>
      <t xml:space="preserve">        </t>
    </r>
    <r>
      <rPr>
        <sz val="11"/>
        <rFont val="Montserrat Regular"/>
      </rPr>
      <t>Give each dues payer a local membership roster</t>
    </r>
  </si>
  <si>
    <r>
      <t>·</t>
    </r>
    <r>
      <rPr>
        <sz val="7"/>
        <color indexed="8"/>
        <rFont val="Montserrat Regular"/>
      </rPr>
      <t xml:space="preserve">        </t>
    </r>
    <r>
      <rPr>
        <sz val="11"/>
        <rFont val="Montserrat Regular"/>
      </rPr>
      <t xml:space="preserve">Thank dues payers for donating more money in lieu of more time to help defray the group’s expenses </t>
    </r>
  </si>
  <si>
    <r>
      <t>·</t>
    </r>
    <r>
      <rPr>
        <sz val="7"/>
        <color indexed="8"/>
        <rFont val="Montserrat Regular"/>
      </rPr>
      <t xml:space="preserve">        </t>
    </r>
    <r>
      <rPr>
        <sz val="11"/>
        <rFont val="Montserrat Regular"/>
      </rPr>
      <t>Offer incentives:</t>
    </r>
    <r>
      <rPr>
        <sz val="11"/>
        <color indexed="8"/>
        <rFont val="Montserrat Regular"/>
      </rPr>
      <t xml:space="preserve"> </t>
    </r>
    <r>
      <rPr>
        <sz val="11"/>
        <rFont val="Montserrat Regular"/>
      </rPr>
      <t>During the fall kick-off event, have a prize drawing for members who have paid dues</t>
    </r>
  </si>
  <si>
    <t>How to get started on budgeting:</t>
  </si>
  <si>
    <r>
      <t>·</t>
    </r>
    <r>
      <rPr>
        <sz val="7"/>
        <color indexed="8"/>
        <rFont val="Montserrat Regular"/>
      </rPr>
      <t xml:space="preserve">        </t>
    </r>
    <r>
      <rPr>
        <sz val="11"/>
        <rFont val="Montserrat Regular"/>
      </rPr>
      <t>Choose the appropriate budget worksheet on this Excel file - chapter or association</t>
    </r>
  </si>
  <si>
    <r>
      <t>·</t>
    </r>
    <r>
      <rPr>
        <sz val="7"/>
        <color indexed="8"/>
        <rFont val="Montserrat Regular"/>
      </rPr>
      <t xml:space="preserve">        </t>
    </r>
    <r>
      <rPr>
        <sz val="11"/>
        <rFont val="Montserrat Regular"/>
      </rPr>
      <t>Fill in the budget worksheet with the activity from last year</t>
    </r>
  </si>
  <si>
    <r>
      <t>·</t>
    </r>
    <r>
      <rPr>
        <sz val="7"/>
        <color indexed="8"/>
        <rFont val="Montserrat Regular"/>
      </rPr>
      <t xml:space="preserve">        </t>
    </r>
    <r>
      <rPr>
        <sz val="11"/>
        <rFont val="Montserrat Regular"/>
      </rPr>
      <t>Add any new activity planned for the group this year</t>
    </r>
  </si>
  <si>
    <r>
      <t>·</t>
    </r>
    <r>
      <rPr>
        <sz val="7"/>
        <color indexed="8"/>
        <rFont val="Montserrat Regular"/>
      </rPr>
      <t xml:space="preserve">        </t>
    </r>
    <r>
      <rPr>
        <sz val="11"/>
        <rFont val="Montserrat Regular"/>
      </rPr>
      <t>Optional - keep track of itemized income and expenses on the last tab and it will populate actuals and a variance from your proposed budget</t>
    </r>
  </si>
  <si>
    <t>What are the memberplanet fees?</t>
  </si>
  <si>
    <t>The only costs associated with memberplanet are the 3% + .30 cents fee per transaction. This is competitive with most comparable service providers. If raising funds on behalf of Delta Gamma Foundation, they cover the fees for you.</t>
  </si>
  <si>
    <r>
      <t xml:space="preserve">DELTA GAMMA ALUMNAE BUDGET: </t>
    </r>
    <r>
      <rPr>
        <sz val="10"/>
        <rFont val="Montserrat Regular"/>
      </rPr>
      <t>Association</t>
    </r>
  </si>
  <si>
    <t>Group Name:</t>
  </si>
  <si>
    <t xml:space="preserve">Fiscal Year:  </t>
  </si>
  <si>
    <t>2025-2026</t>
  </si>
  <si>
    <t>Cash on hand at beginning of budgeted fiscal year (July 1)</t>
  </si>
  <si>
    <t>INCOME</t>
  </si>
  <si>
    <t>To automatically calculate number of dues paid members:</t>
  </si>
  <si>
    <t>Final Local Dues</t>
  </si>
  <si>
    <t># of members paid</t>
  </si>
  <si>
    <t>X</t>
  </si>
  <si>
    <t>Amount of local dues</t>
  </si>
  <si>
    <t>Actuals</t>
  </si>
  <si>
    <t>Variance</t>
  </si>
  <si>
    <t>Association Local Dues (use for non-tiered/only 1 dues level for group)</t>
  </si>
  <si>
    <t>Association Local Tiered Dues Level #1</t>
  </si>
  <si>
    <t>Association Local Tiered Dues Level #2</t>
  </si>
  <si>
    <t>Association Local Tiered Dues Level #3</t>
  </si>
  <si>
    <t>Association Local Tiered Dues Level #4</t>
  </si>
  <si>
    <t xml:space="preserve">Total Number of Dues Payers </t>
  </si>
  <si>
    <t>Budget</t>
  </si>
  <si>
    <t>Dues</t>
  </si>
  <si>
    <t>Member misc income</t>
  </si>
  <si>
    <t>Bank interest</t>
  </si>
  <si>
    <t>Member donations received (fundraising)</t>
  </si>
  <si>
    <t>*</t>
  </si>
  <si>
    <t>Non-member donations received (fundraising)</t>
  </si>
  <si>
    <t>Total Budgeted Income:</t>
  </si>
  <si>
    <t>EXPENSES</t>
  </si>
  <si>
    <t>Due Dates:</t>
  </si>
  <si>
    <t>Fixed Expenses:</t>
  </si>
  <si>
    <t>FHC Insurance Fee</t>
    <phoneticPr fontId="0" type="noConversion"/>
  </si>
  <si>
    <t>Due 11/15</t>
  </si>
  <si>
    <r>
      <t>Annual alumnae group fee</t>
    </r>
    <r>
      <rPr>
        <u/>
        <sz val="10"/>
        <rFont val="Arial"/>
        <family val="2"/>
      </rPr>
      <t/>
    </r>
  </si>
  <si>
    <t>Technology Fee</t>
  </si>
  <si>
    <t xml:space="preserve">                             Required Expenses: </t>
  </si>
  <si>
    <t>Panhellenic dues</t>
  </si>
  <si>
    <t>(if applicable)</t>
  </si>
  <si>
    <t>Additional Expenses:</t>
  </si>
  <si>
    <t>Operating Expenses:</t>
  </si>
  <si>
    <t>Newsletter</t>
  </si>
  <si>
    <t>Postage</t>
  </si>
  <si>
    <t>Officer expenses</t>
  </si>
  <si>
    <t>Printing</t>
  </si>
  <si>
    <t>Awards</t>
  </si>
  <si>
    <t>Gifts</t>
  </si>
  <si>
    <t>Events</t>
  </si>
  <si>
    <t>Founders Day</t>
  </si>
  <si>
    <t>Collegiate Support</t>
  </si>
  <si>
    <t>Fundraiser Expense</t>
  </si>
  <si>
    <t xml:space="preserve"> </t>
  </si>
  <si>
    <t>Charitable Donations:</t>
  </si>
  <si>
    <t>Delta Gamma Foundation</t>
  </si>
  <si>
    <t>******</t>
  </si>
  <si>
    <t>Local Organizations</t>
  </si>
  <si>
    <t>Total Budgeted Expenses:</t>
  </si>
  <si>
    <t>Current Year Surplus/Deficit:</t>
  </si>
  <si>
    <t>Projected cash on hand at end of fiscal year (June 30)</t>
  </si>
  <si>
    <t>Non member donations cannot exceed 15% of total income. For example if a non-Delta Gamma purchased items from a Ways and Means project.</t>
  </si>
  <si>
    <t xml:space="preserve">  ******</t>
  </si>
  <si>
    <t>Utilize Delta Gamma Foundation Chapter Giving Program when making donations to local organizations. 90% can go to the local organization and 10% to the Foundation</t>
  </si>
  <si>
    <r>
      <t xml:space="preserve">DELTA GAMMA ALUMNAE BUDGET: </t>
    </r>
    <r>
      <rPr>
        <sz val="10"/>
        <rFont val="Montserrat Regular"/>
      </rPr>
      <t>Chapter</t>
    </r>
  </si>
  <si>
    <t xml:space="preserve">         </t>
  </si>
  <si>
    <t xml:space="preserve">Fiscal Year: </t>
  </si>
  <si>
    <t xml:space="preserve"># of members paid local dues previous FY: </t>
  </si>
  <si>
    <t>≤50</t>
  </si>
  <si>
    <t>Use the dropdown arrow to select the number of local dues paying members your group had the previous FY. This will populate the correct price for your chapter's annual fee and Convention fee into the budget.</t>
  </si>
  <si>
    <t>Annual Fee</t>
  </si>
  <si>
    <t>Alumnae Associations</t>
  </si>
  <si>
    <t>Annual Fee with membership ≤50</t>
  </si>
  <si>
    <t>Alumnae Chapters</t>
  </si>
  <si>
    <t>Annual Fee with membership with 51-75</t>
  </si>
  <si>
    <t>Annual Fee with membership with 76-100</t>
  </si>
  <si>
    <r>
      <t xml:space="preserve">Chapter Local Dues </t>
    </r>
    <r>
      <rPr>
        <sz val="8"/>
        <rFont val="Montserrat Regular"/>
      </rPr>
      <t>(use for groups with non-tiered dues/only 1 dues price)</t>
    </r>
  </si>
  <si>
    <t>Annual Fee with membership with 101+</t>
  </si>
  <si>
    <t>Chapter Local Tiered Dues Level #1</t>
  </si>
  <si>
    <t>Chapter Local Tiered Dues Level #2</t>
  </si>
  <si>
    <t>Chapter Local Tiered Dues Level #3</t>
  </si>
  <si>
    <t>Chapter Local Tiered Dues Level #4</t>
  </si>
  <si>
    <t>Insurance</t>
  </si>
  <si>
    <t>Convention Fee with membership ≤50</t>
  </si>
  <si>
    <t>Convention Fee with membership 51-75</t>
  </si>
  <si>
    <t>Convention Fee with membership 76-100</t>
  </si>
  <si>
    <t>Convention Fee with membership 101+</t>
  </si>
  <si>
    <r>
      <rPr>
        <u/>
        <sz val="10"/>
        <color theme="0"/>
        <rFont val="Montserrat Regular"/>
      </rPr>
      <t>≤</t>
    </r>
    <r>
      <rPr>
        <sz val="10"/>
        <color theme="0"/>
        <rFont val="Montserrat Regular"/>
      </rPr>
      <t>50</t>
    </r>
  </si>
  <si>
    <t>51-75</t>
  </si>
  <si>
    <t>76-100</t>
  </si>
  <si>
    <t>Annual chapter Convention fee</t>
  </si>
  <si>
    <t>&gt;100</t>
  </si>
  <si>
    <t>Convention Delegate registration fee (only in even years)</t>
  </si>
  <si>
    <t>Projected</t>
  </si>
  <si>
    <t>Current Actual</t>
  </si>
  <si>
    <t>Off by</t>
  </si>
  <si>
    <t>Category</t>
  </si>
  <si>
    <t>Income</t>
  </si>
  <si>
    <t>Expense</t>
  </si>
  <si>
    <t>Income or Expense</t>
  </si>
  <si>
    <t>Amount</t>
  </si>
  <si>
    <t>Date</t>
  </si>
  <si>
    <t>Check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</si>
</sst>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8" formatCode="&quot;$&quot;#,##0.00_);[Red]\(&quot;$&quot;#,##0.00\)"/>
    <numFmt numFmtId="44" formatCode="_(&quot;$&quot;* #,##0.00_);_(&quot;$&quot;* \(#,##0.00\);_(&quot;$&quot;* &quot;-&quot;??_);_(@_)"/>
    <numFmt numFmtId="164" formatCode="&quot;$&quot;#,##0.00"/>
  </numFmts>
  <fonts count="27">
    <font>
      <sz val="10"/>
      <name val="Arial"/>
      <family val="2"/>
    </font>
    <font>
      <b/>
      <sz val="10"/>
      <name val="Arial"/>
      <family val="2"/>
    </font>
    <font>
      <u/>
      <sz val="10"/>
      <name val="Arial"/>
      <family val="2"/>
    </font>
    <font>
      <sz val="10"/>
      <name val="Montserrat Regular"/>
    </font>
    <font>
      <b/>
      <sz val="14"/>
      <name val="Montserrat Regular"/>
    </font>
    <font>
      <b/>
      <sz val="11"/>
      <name val="Montserrat Regular"/>
    </font>
    <font>
      <b/>
      <sz val="10"/>
      <name val="Montserrat Regular"/>
    </font>
    <font>
      <sz val="11"/>
      <color indexed="8"/>
      <name val="Montserrat Regular"/>
    </font>
    <font>
      <b/>
      <sz val="11"/>
      <color indexed="8"/>
      <name val="Montserrat Regular"/>
    </font>
    <font>
      <sz val="7"/>
      <color indexed="8"/>
      <name val="Montserrat Regular"/>
    </font>
    <font>
      <sz val="11"/>
      <name val="Montserrat Regular"/>
    </font>
    <font>
      <sz val="7"/>
      <name val="Montserrat Regular"/>
    </font>
    <font>
      <sz val="10"/>
      <color rgb="FFFF0000"/>
      <name val="Montserrat Regular"/>
    </font>
    <font>
      <sz val="10"/>
      <color rgb="FF0070C0"/>
      <name val="Montserrat Regular"/>
    </font>
    <font>
      <sz val="10"/>
      <color indexed="8"/>
      <name val="Montserrat Regular"/>
    </font>
    <font>
      <b/>
      <u/>
      <sz val="10"/>
      <name val="Montserrat Regular"/>
    </font>
    <font>
      <b/>
      <sz val="7"/>
      <name val="Montserrat Regular"/>
    </font>
    <font>
      <i/>
      <sz val="10"/>
      <name val="Montserrat Regular"/>
    </font>
    <font>
      <i/>
      <sz val="9"/>
      <name val="Montserrat Regular"/>
    </font>
    <font>
      <sz val="10"/>
      <color indexed="10"/>
      <name val="Montserrat Regular"/>
    </font>
    <font>
      <sz val="10"/>
      <color theme="0"/>
      <name val="Montserrat Regular"/>
    </font>
    <font>
      <sz val="8"/>
      <color rgb="FF333333"/>
      <name val="Montserrat Regular"/>
    </font>
    <font>
      <sz val="9"/>
      <name val="Montserrat Regular"/>
    </font>
    <font>
      <sz val="8"/>
      <color rgb="FFFF0000"/>
      <name val="Montserrat Regular"/>
    </font>
    <font>
      <u/>
      <sz val="10"/>
      <color theme="0"/>
      <name val="Montserrat Regular"/>
    </font>
    <font>
      <sz val="7"/>
      <color rgb="FFFF0000"/>
      <name val="Montserrat Regular"/>
    </font>
    <font>
      <sz val="8"/>
      <name val="Montserrat Regular"/>
    </font>
  </fonts>
  <fills count="5">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rgb="FFFFFF00"/>
        <bgColor indexed="64"/>
      </patternFill>
    </fill>
  </fills>
  <borders count="11">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double">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diagonal/>
    </border>
  </borders>
  <cellStyleXfs count="2">
    <xf numFmtId="0" fontId="0" fillId="0" borderId="0"/>
    <xf numFmtId="44" fontId="1" fillId="0" borderId="0" applyFont="0" applyFill="0" applyBorder="0" applyAlignment="0" applyProtection="0"/>
  </cellStyleXfs>
  <cellXfs count="100">
    <xf numFmtId="0" fontId="0" fillId="0" borderId="0" xfId="0"/>
    <xf numFmtId="0" fontId="3" fillId="0" borderId="0" xfId="0" applyFont="1" applyProtection="1">
      <protection locked="0"/>
    </xf>
    <xf numFmtId="0" fontId="3" fillId="0" borderId="0" xfId="0" applyFont="1" applyAlignment="1" applyProtection="1">
      <alignment horizontal="center"/>
      <protection locked="0"/>
    </xf>
    <xf numFmtId="0" fontId="4" fillId="0" borderId="0" xfId="0" applyFont="1" applyAlignment="1">
      <alignment horizontal="left"/>
    </xf>
    <xf numFmtId="0" fontId="5" fillId="0" borderId="0" xfId="0" applyFont="1" applyAlignment="1">
      <alignment horizontal="left"/>
    </xf>
    <xf numFmtId="0" fontId="7" fillId="0" borderId="0" xfId="0" applyFont="1" applyAlignment="1">
      <alignment horizontal="left"/>
    </xf>
    <xf numFmtId="0" fontId="8" fillId="0" borderId="0" xfId="0" applyFont="1" applyAlignment="1">
      <alignment horizontal="left"/>
    </xf>
    <xf numFmtId="0" fontId="10" fillId="0" borderId="0" xfId="0" applyFont="1" applyAlignment="1">
      <alignment horizontal="left"/>
    </xf>
    <xf numFmtId="0" fontId="12" fillId="0" borderId="0" xfId="0" applyFont="1" applyProtection="1">
      <protection locked="0"/>
    </xf>
    <xf numFmtId="0" fontId="13" fillId="0" borderId="0" xfId="0" applyFont="1" applyProtection="1">
      <protection locked="0"/>
    </xf>
    <xf numFmtId="0" fontId="14" fillId="0" borderId="0" xfId="0" applyFont="1" applyAlignment="1">
      <alignment horizontal="left"/>
    </xf>
    <xf numFmtId="0" fontId="5" fillId="0" borderId="0" xfId="0" applyFont="1" applyAlignment="1" applyProtection="1">
      <alignment horizontal="left"/>
      <protection locked="0"/>
    </xf>
    <xf numFmtId="0" fontId="7" fillId="0" borderId="0" xfId="0" applyFont="1" applyAlignment="1" applyProtection="1">
      <alignment horizontal="left"/>
      <protection locked="0"/>
    </xf>
    <xf numFmtId="0" fontId="10" fillId="0" borderId="0" xfId="0" applyFont="1" applyProtection="1">
      <protection locked="0"/>
    </xf>
    <xf numFmtId="0" fontId="10" fillId="0" borderId="0" xfId="0" applyFont="1" applyAlignment="1" applyProtection="1">
      <alignment horizontal="center"/>
      <protection locked="0"/>
    </xf>
    <xf numFmtId="0" fontId="15" fillId="0" borderId="0" xfId="0" applyFont="1" applyAlignment="1" applyProtection="1">
      <alignment horizontal="center"/>
      <protection locked="0"/>
    </xf>
    <xf numFmtId="0" fontId="16" fillId="0" borderId="0" xfId="0" applyFont="1" applyAlignment="1" applyProtection="1">
      <alignment horizontal="center" vertical="top"/>
      <protection locked="0"/>
    </xf>
    <xf numFmtId="0" fontId="11" fillId="0" borderId="0" xfId="0" applyFont="1" applyAlignment="1" applyProtection="1">
      <alignment horizontal="center" vertical="top"/>
      <protection locked="0"/>
    </xf>
    <xf numFmtId="0" fontId="3" fillId="0" borderId="0" xfId="0" applyFont="1" applyAlignment="1" applyProtection="1">
      <alignment horizontal="right"/>
      <protection locked="0"/>
    </xf>
    <xf numFmtId="0" fontId="6" fillId="0" borderId="3" xfId="0" applyFont="1" applyBorder="1" applyAlignment="1" applyProtection="1">
      <alignment horizontal="center"/>
      <protection locked="0"/>
    </xf>
    <xf numFmtId="0" fontId="3" fillId="0" borderId="1" xfId="0" applyFont="1" applyBorder="1" applyProtection="1">
      <protection locked="0"/>
    </xf>
    <xf numFmtId="0" fontId="3" fillId="0" borderId="1" xfId="0" applyFont="1" applyBorder="1" applyAlignment="1" applyProtection="1">
      <alignment horizontal="right"/>
      <protection locked="0"/>
    </xf>
    <xf numFmtId="0" fontId="3" fillId="0" borderId="1" xfId="0" applyFont="1" applyBorder="1" applyAlignment="1" applyProtection="1">
      <alignment horizontal="center"/>
      <protection locked="0"/>
    </xf>
    <xf numFmtId="0" fontId="6" fillId="0" borderId="1" xfId="0" applyFont="1" applyBorder="1" applyProtection="1">
      <protection locked="0"/>
    </xf>
    <xf numFmtId="0" fontId="17" fillId="0" borderId="0" xfId="0" applyFont="1" applyProtection="1">
      <protection locked="0"/>
    </xf>
    <xf numFmtId="0" fontId="18" fillId="0" borderId="0" xfId="0" applyFont="1" applyProtection="1">
      <protection locked="0"/>
    </xf>
    <xf numFmtId="0" fontId="17" fillId="0" borderId="0" xfId="0" applyFont="1" applyAlignment="1" applyProtection="1">
      <alignment horizontal="center"/>
      <protection locked="0"/>
    </xf>
    <xf numFmtId="7" fontId="6" fillId="0" borderId="0" xfId="0" applyNumberFormat="1" applyFont="1" applyProtection="1">
      <protection locked="0"/>
    </xf>
    <xf numFmtId="7" fontId="3" fillId="0" borderId="0" xfId="0" applyNumberFormat="1" applyFont="1" applyProtection="1">
      <protection locked="0"/>
    </xf>
    <xf numFmtId="0" fontId="6" fillId="0" borderId="0" xfId="0" applyFont="1" applyAlignment="1" applyProtection="1">
      <alignment horizontal="right"/>
      <protection locked="0"/>
    </xf>
    <xf numFmtId="0" fontId="15" fillId="0" borderId="0" xfId="0" applyFont="1" applyProtection="1">
      <protection locked="0"/>
    </xf>
    <xf numFmtId="7" fontId="6" fillId="0" borderId="0" xfId="0" applyNumberFormat="1" applyFont="1"/>
    <xf numFmtId="7" fontId="3" fillId="0" borderId="0" xfId="0" applyNumberFormat="1" applyFont="1"/>
    <xf numFmtId="0" fontId="3" fillId="0" borderId="2" xfId="0" applyFont="1" applyBorder="1" applyAlignment="1" applyProtection="1">
      <alignment horizontal="center"/>
      <protection locked="0"/>
    </xf>
    <xf numFmtId="0" fontId="19" fillId="0" borderId="2" xfId="0" applyFont="1" applyBorder="1" applyAlignment="1" applyProtection="1">
      <alignment horizontal="center"/>
      <protection locked="0"/>
    </xf>
    <xf numFmtId="0" fontId="3" fillId="2" borderId="2" xfId="0" applyFont="1" applyFill="1" applyBorder="1" applyAlignment="1" applyProtection="1">
      <alignment horizontal="center"/>
      <protection locked="0"/>
    </xf>
    <xf numFmtId="164" fontId="3" fillId="2" borderId="2" xfId="0" applyNumberFormat="1" applyFont="1" applyFill="1" applyBorder="1" applyAlignment="1" applyProtection="1">
      <alignment horizontal="center"/>
      <protection locked="0"/>
    </xf>
    <xf numFmtId="0" fontId="6" fillId="0" borderId="0" xfId="0" applyFont="1" applyProtection="1">
      <protection locked="0"/>
    </xf>
    <xf numFmtId="0" fontId="20" fillId="0" borderId="0" xfId="0" applyFont="1" applyProtection="1">
      <protection locked="0"/>
    </xf>
    <xf numFmtId="7" fontId="6" fillId="0" borderId="1" xfId="0" applyNumberFormat="1" applyFont="1" applyBorder="1" applyProtection="1">
      <protection locked="0"/>
    </xf>
    <xf numFmtId="16" fontId="3" fillId="0" borderId="0" xfId="0" applyNumberFormat="1" applyFont="1" applyProtection="1">
      <protection locked="0"/>
    </xf>
    <xf numFmtId="0" fontId="6" fillId="0" borderId="3" xfId="0" applyFont="1" applyBorder="1" applyAlignment="1">
      <alignment horizontal="center"/>
    </xf>
    <xf numFmtId="0" fontId="15" fillId="0" borderId="0" xfId="0" applyFont="1"/>
    <xf numFmtId="0" fontId="3" fillId="0" borderId="0" xfId="0" applyFont="1"/>
    <xf numFmtId="0" fontId="6" fillId="0" borderId="0" xfId="0" applyFont="1"/>
    <xf numFmtId="0" fontId="3" fillId="0" borderId="0" xfId="0" applyFont="1" applyAlignment="1">
      <alignment horizontal="right"/>
    </xf>
    <xf numFmtId="0" fontId="6" fillId="0" borderId="0" xfId="0" applyFont="1" applyAlignment="1">
      <alignment horizontal="right"/>
    </xf>
    <xf numFmtId="0" fontId="20" fillId="0" borderId="0" xfId="0" applyFont="1" applyAlignment="1">
      <alignment horizontal="center"/>
    </xf>
    <xf numFmtId="0" fontId="3" fillId="0" borderId="0" xfId="0" applyFont="1" applyAlignment="1">
      <alignment wrapText="1"/>
    </xf>
    <xf numFmtId="0" fontId="17" fillId="0" borderId="0" xfId="0" applyFont="1"/>
    <xf numFmtId="0" fontId="21" fillId="0" borderId="0" xfId="0" quotePrefix="1" applyFont="1" applyProtection="1">
      <protection locked="0"/>
    </xf>
    <xf numFmtId="0" fontId="6" fillId="0" borderId="0" xfId="0" applyFont="1" applyAlignment="1">
      <alignment horizontal="left"/>
    </xf>
    <xf numFmtId="0" fontId="18" fillId="0" borderId="0" xfId="0" applyFont="1"/>
    <xf numFmtId="0" fontId="3" fillId="0" borderId="1" xfId="0" applyFont="1" applyBorder="1"/>
    <xf numFmtId="0" fontId="22" fillId="0" borderId="0" xfId="0" applyFont="1" applyAlignment="1">
      <alignment horizontal="right"/>
    </xf>
    <xf numFmtId="0" fontId="15" fillId="3" borderId="9" xfId="0" applyFont="1" applyFill="1" applyBorder="1" applyAlignment="1" applyProtection="1">
      <alignment horizontal="center"/>
      <protection locked="0"/>
    </xf>
    <xf numFmtId="7" fontId="6" fillId="3" borderId="9" xfId="0" applyNumberFormat="1" applyFont="1" applyFill="1" applyBorder="1" applyProtection="1">
      <protection locked="0"/>
    </xf>
    <xf numFmtId="7" fontId="3" fillId="3" borderId="9" xfId="0" applyNumberFormat="1" applyFont="1" applyFill="1" applyBorder="1" applyProtection="1">
      <protection locked="0"/>
    </xf>
    <xf numFmtId="0" fontId="3" fillId="3" borderId="9" xfId="0" applyFont="1" applyFill="1" applyBorder="1" applyProtection="1">
      <protection locked="0"/>
    </xf>
    <xf numFmtId="0" fontId="3" fillId="0" borderId="9" xfId="0" applyFont="1" applyBorder="1" applyProtection="1">
      <protection locked="0"/>
    </xf>
    <xf numFmtId="0" fontId="12" fillId="3" borderId="9" xfId="0" applyFont="1" applyFill="1" applyBorder="1" applyProtection="1">
      <protection locked="0"/>
    </xf>
    <xf numFmtId="164" fontId="12" fillId="0" borderId="0" xfId="0" applyNumberFormat="1" applyFont="1" applyAlignment="1">
      <alignment horizontal="center"/>
    </xf>
    <xf numFmtId="0" fontId="3" fillId="0" borderId="0" xfId="0" applyFont="1" applyAlignment="1" applyProtection="1">
      <alignment horizontal="right" vertical="top"/>
      <protection locked="0"/>
    </xf>
    <xf numFmtId="1" fontId="3" fillId="4" borderId="0" xfId="0" applyNumberFormat="1" applyFont="1" applyFill="1" applyAlignment="1" applyProtection="1">
      <alignment horizontal="center"/>
      <protection locked="0"/>
    </xf>
    <xf numFmtId="164" fontId="23" fillId="0" borderId="0" xfId="0" applyNumberFormat="1" applyFont="1" applyAlignment="1">
      <alignment wrapText="1"/>
    </xf>
    <xf numFmtId="7" fontId="3" fillId="0" borderId="0" xfId="0" applyNumberFormat="1" applyFont="1" applyAlignment="1" applyProtection="1">
      <alignment horizontal="center"/>
      <protection locked="0"/>
    </xf>
    <xf numFmtId="7" fontId="3" fillId="3" borderId="9" xfId="0" applyNumberFormat="1" applyFont="1" applyFill="1" applyBorder="1" applyAlignment="1" applyProtection="1">
      <alignment horizontal="center"/>
      <protection locked="0"/>
    </xf>
    <xf numFmtId="7" fontId="3" fillId="4" borderId="0" xfId="0" applyNumberFormat="1" applyFont="1" applyFill="1" applyAlignment="1" applyProtection="1">
      <alignment horizontal="center"/>
      <protection locked="0"/>
    </xf>
    <xf numFmtId="7" fontId="3" fillId="0" borderId="0" xfId="0" applyNumberFormat="1" applyFont="1" applyAlignment="1">
      <alignment horizontal="center"/>
    </xf>
    <xf numFmtId="7" fontId="3" fillId="0" borderId="4" xfId="0" applyNumberFormat="1" applyFont="1" applyBorder="1" applyAlignment="1">
      <alignment horizontal="center"/>
    </xf>
    <xf numFmtId="7" fontId="3" fillId="0" borderId="5" xfId="0" applyNumberFormat="1" applyFont="1" applyBorder="1" applyAlignment="1">
      <alignment horizontal="center"/>
    </xf>
    <xf numFmtId="7" fontId="6" fillId="0" borderId="0" xfId="0" applyNumberFormat="1" applyFont="1" applyAlignment="1" applyProtection="1">
      <alignment horizontal="center"/>
      <protection locked="0"/>
    </xf>
    <xf numFmtId="7" fontId="3" fillId="0" borderId="4" xfId="0" applyNumberFormat="1" applyFont="1" applyBorder="1" applyAlignment="1" applyProtection="1">
      <alignment horizontal="center"/>
      <protection locked="0"/>
    </xf>
    <xf numFmtId="8" fontId="3" fillId="0" borderId="0" xfId="0" applyNumberFormat="1" applyFont="1" applyAlignment="1" applyProtection="1">
      <alignment horizontal="center"/>
      <protection locked="0"/>
    </xf>
    <xf numFmtId="7" fontId="3" fillId="0" borderId="3" xfId="0" applyNumberFormat="1" applyFont="1" applyBorder="1" applyAlignment="1" applyProtection="1">
      <alignment horizontal="center"/>
      <protection locked="0"/>
    </xf>
    <xf numFmtId="0" fontId="25" fillId="0" borderId="0" xfId="0" applyFont="1" applyAlignment="1" applyProtection="1">
      <alignment horizontal="left" vertical="center"/>
      <protection locked="0"/>
    </xf>
    <xf numFmtId="0" fontId="3" fillId="4" borderId="0" xfId="0" applyFont="1" applyFill="1" applyAlignment="1" applyProtection="1">
      <alignment horizontal="center"/>
      <protection locked="0"/>
    </xf>
    <xf numFmtId="0" fontId="19" fillId="0" borderId="10" xfId="0" applyFont="1" applyBorder="1" applyAlignment="1" applyProtection="1">
      <alignment horizontal="center"/>
      <protection locked="0"/>
    </xf>
    <xf numFmtId="0" fontId="3" fillId="2" borderId="0" xfId="0" applyFont="1" applyFill="1" applyAlignment="1" applyProtection="1">
      <alignment horizontal="center"/>
      <protection locked="0"/>
    </xf>
    <xf numFmtId="164" fontId="3" fillId="2" borderId="0" xfId="0" applyNumberFormat="1" applyFont="1" applyFill="1" applyAlignment="1" applyProtection="1">
      <alignment horizontal="center"/>
      <protection locked="0"/>
    </xf>
    <xf numFmtId="7" fontId="3" fillId="0" borderId="2" xfId="0" applyNumberFormat="1" applyFont="1" applyBorder="1" applyAlignment="1" applyProtection="1">
      <alignment horizontal="center"/>
      <protection locked="0"/>
    </xf>
    <xf numFmtId="0" fontId="6" fillId="0" borderId="0" xfId="0" applyFont="1" applyAlignment="1">
      <alignment horizontal="center"/>
    </xf>
    <xf numFmtId="44" fontId="6" fillId="0" borderId="0" xfId="1" applyFont="1" applyAlignment="1">
      <alignment horizontal="center"/>
    </xf>
    <xf numFmtId="14" fontId="6" fillId="0" borderId="0" xfId="0" applyNumberFormat="1" applyFont="1" applyAlignment="1">
      <alignment horizontal="center"/>
    </xf>
    <xf numFmtId="0" fontId="3" fillId="0" borderId="0" xfId="0" applyFont="1" applyAlignment="1">
      <alignment horizontal="center"/>
    </xf>
    <xf numFmtId="44" fontId="3" fillId="0" borderId="0" xfId="1" applyFont="1" applyAlignment="1">
      <alignment horizontal="center"/>
    </xf>
    <xf numFmtId="14" fontId="3" fillId="0" borderId="0" xfId="0" applyNumberFormat="1" applyFont="1" applyAlignment="1">
      <alignment horizontal="center"/>
    </xf>
    <xf numFmtId="0" fontId="6" fillId="4" borderId="0" xfId="0" applyFont="1" applyFill="1" applyAlignment="1" applyProtection="1">
      <alignment horizontal="left"/>
      <protection locked="0"/>
    </xf>
    <xf numFmtId="44" fontId="3" fillId="0" borderId="0" xfId="0" applyNumberFormat="1" applyFont="1" applyAlignment="1" applyProtection="1">
      <alignment horizontal="center"/>
      <protection locked="0"/>
    </xf>
    <xf numFmtId="0" fontId="5" fillId="0" borderId="0" xfId="0" applyFont="1" applyAlignment="1">
      <alignment horizontal="left" wrapText="1"/>
    </xf>
    <xf numFmtId="0" fontId="6" fillId="0" borderId="0" xfId="0" applyFont="1" applyAlignment="1">
      <alignment wrapText="1"/>
    </xf>
    <xf numFmtId="0" fontId="7" fillId="0" borderId="0" xfId="0" applyFont="1" applyAlignment="1">
      <alignment horizontal="left" vertical="top" wrapText="1"/>
    </xf>
    <xf numFmtId="0" fontId="3" fillId="0" borderId="0" xfId="0" applyFont="1" applyAlignment="1">
      <alignment horizontal="left" vertical="top" wrapText="1"/>
    </xf>
    <xf numFmtId="0" fontId="3" fillId="0" borderId="0" xfId="0" applyFont="1" applyAlignment="1" applyProtection="1">
      <alignment vertical="center"/>
      <protection locked="0"/>
    </xf>
    <xf numFmtId="0" fontId="3" fillId="0" borderId="0" xfId="0" applyFont="1" applyAlignment="1">
      <alignment vertical="center"/>
    </xf>
    <xf numFmtId="0" fontId="6" fillId="3" borderId="9" xfId="0" applyFont="1" applyFill="1" applyBorder="1" applyAlignment="1" applyProtection="1">
      <alignment horizontal="left"/>
      <protection locked="0"/>
    </xf>
    <xf numFmtId="0" fontId="3" fillId="0" borderId="6" xfId="0" applyFont="1" applyBorder="1" applyAlignment="1" applyProtection="1">
      <alignment horizontal="center"/>
      <protection locked="0"/>
    </xf>
    <xf numFmtId="0" fontId="3" fillId="0" borderId="7"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0" borderId="2" xfId="0" applyFont="1" applyBorder="1" applyAlignment="1" applyProtection="1">
      <alignment horizontal="center"/>
      <protection locked="0"/>
    </xf>
  </cellXfs>
  <cellStyles count="2">
    <cellStyle name="Currency" xfId="1" builtinId="4"/>
    <cellStyle name="Normal" xfId="0" builtinId="0"/>
  </cellStyles>
  <dxfs count="10">
    <dxf>
      <font>
        <color rgb="FF9C0006"/>
      </font>
    </dxf>
    <dxf>
      <font>
        <color rgb="FF00B050"/>
      </font>
    </dxf>
    <dxf>
      <font>
        <color rgb="FF00B050"/>
      </font>
    </dxf>
    <dxf>
      <font>
        <color rgb="FFC00000"/>
      </font>
    </dxf>
    <dxf>
      <font>
        <color rgb="FF00B050"/>
      </font>
    </dxf>
    <dxf>
      <font>
        <color rgb="FFC00000"/>
      </font>
    </dxf>
    <dxf>
      <font>
        <color rgb="FFC00000"/>
      </font>
    </dxf>
    <dxf>
      <font>
        <color rgb="FF00B050"/>
      </font>
    </dxf>
    <dxf>
      <font>
        <color rgb="FF00B050"/>
      </font>
    </dxf>
    <dxf>
      <font>
        <color rgb="FFC0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205740</xdr:colOff>
      <xdr:row>0</xdr:row>
      <xdr:rowOff>177800</xdr:rowOff>
    </xdr:from>
    <xdr:to>
      <xdr:col>1</xdr:col>
      <xdr:colOff>1588135</xdr:colOff>
      <xdr:row>0</xdr:row>
      <xdr:rowOff>990600</xdr:rowOff>
    </xdr:to>
    <xdr:pic>
      <xdr:nvPicPr>
        <xdr:cNvPr id="2054" name="Picture 4">
          <a:extLst>
            <a:ext uri="{FF2B5EF4-FFF2-40B4-BE49-F238E27FC236}">
              <a16:creationId xmlns:a16="http://schemas.microsoft.com/office/drawing/2014/main" id="{F0AF5A98-4102-B2B0-199B-86AEC2F63C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2440" y="177800"/>
          <a:ext cx="1384300" cy="812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205740</xdr:colOff>
      <xdr:row>0</xdr:row>
      <xdr:rowOff>121920</xdr:rowOff>
    </xdr:from>
    <xdr:to>
      <xdr:col>1</xdr:col>
      <xdr:colOff>1169035</xdr:colOff>
      <xdr:row>0</xdr:row>
      <xdr:rowOff>934720</xdr:rowOff>
    </xdr:to>
    <xdr:pic>
      <xdr:nvPicPr>
        <xdr:cNvPr id="3" name="Picture 4">
          <a:extLst>
            <a:ext uri="{FF2B5EF4-FFF2-40B4-BE49-F238E27FC236}">
              <a16:creationId xmlns:a16="http://schemas.microsoft.com/office/drawing/2014/main" id="{B4A3A73D-051F-456A-BB44-FE7156E91D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5740" y="121920"/>
          <a:ext cx="1382395" cy="812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228600</xdr:colOff>
      <xdr:row>0</xdr:row>
      <xdr:rowOff>121920</xdr:rowOff>
    </xdr:from>
    <xdr:to>
      <xdr:col>1</xdr:col>
      <xdr:colOff>1191895</xdr:colOff>
      <xdr:row>0</xdr:row>
      <xdr:rowOff>934720</xdr:rowOff>
    </xdr:to>
    <xdr:pic>
      <xdr:nvPicPr>
        <xdr:cNvPr id="2" name="Picture 4">
          <a:extLst>
            <a:ext uri="{FF2B5EF4-FFF2-40B4-BE49-F238E27FC236}">
              <a16:creationId xmlns:a16="http://schemas.microsoft.com/office/drawing/2014/main" id="{12722BD7-2035-45C8-9AD1-274D48FAB63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121920"/>
          <a:ext cx="1382395" cy="812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Lauren Pointer" id="{EA469D72-5527-4544-9EB6-2472A0E2DFCD}" userId="2c6280a5b43fad80"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39" dT="2025-06-04T22:00:56.00" personId="{EA469D72-5527-4544-9EB6-2472A0E2DFCD}" id="{224EFEBF-3B7D-4335-B3FF-3E6018DF8C87}">
    <text>Should include travel to Convention for Delegate.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P61"/>
  <sheetViews>
    <sheetView tabSelected="1" zoomScaleNormal="149" workbookViewId="0"/>
  </sheetViews>
  <sheetFormatPr defaultColWidth="8" defaultRowHeight="12.75"/>
  <cols>
    <col min="1" max="1" width="3.42578125" style="1" customWidth="1"/>
    <col min="2" max="2" width="27.42578125" style="1" customWidth="1"/>
    <col min="3" max="3" width="11.7109375" style="1" customWidth="1"/>
    <col min="4" max="4" width="7.7109375" style="1" customWidth="1"/>
    <col min="5" max="5" width="4" style="2" customWidth="1"/>
    <col min="6" max="6" width="7.7109375" style="1" customWidth="1"/>
    <col min="7" max="7" width="12.7109375" style="1" customWidth="1"/>
    <col min="8" max="8" width="4.7109375" style="1" customWidth="1"/>
    <col min="9" max="10" width="12.7109375" style="1" customWidth="1"/>
    <col min="11" max="16384" width="8" style="1"/>
  </cols>
  <sheetData>
    <row r="1" spans="2:16" ht="94.9" customHeight="1"/>
    <row r="2" spans="2:16" ht="18">
      <c r="B2" s="3" t="s">
        <v>0</v>
      </c>
    </row>
    <row r="3" spans="2:16" ht="15">
      <c r="B3" s="4"/>
    </row>
    <row r="4" spans="2:16">
      <c r="B4" s="89" t="s">
        <v>1</v>
      </c>
      <c r="C4" s="90"/>
      <c r="D4" s="90"/>
      <c r="E4" s="90"/>
      <c r="F4" s="90"/>
      <c r="G4" s="90"/>
      <c r="H4" s="90"/>
      <c r="I4" s="90"/>
      <c r="J4" s="90"/>
      <c r="K4" s="90"/>
      <c r="L4" s="90"/>
      <c r="M4" s="90"/>
      <c r="N4" s="90"/>
      <c r="O4" s="90"/>
      <c r="P4" s="90"/>
    </row>
    <row r="5" spans="2:16">
      <c r="B5" s="90"/>
      <c r="C5" s="90"/>
      <c r="D5" s="90"/>
      <c r="E5" s="90"/>
      <c r="F5" s="90"/>
      <c r="G5" s="90"/>
      <c r="H5" s="90"/>
      <c r="I5" s="90"/>
      <c r="J5" s="90"/>
      <c r="K5" s="90"/>
      <c r="L5" s="90"/>
      <c r="M5" s="90"/>
      <c r="N5" s="90"/>
      <c r="O5" s="90"/>
      <c r="P5" s="90"/>
    </row>
    <row r="6" spans="2:16" ht="18.75" customHeight="1">
      <c r="B6" s="90"/>
      <c r="C6" s="90"/>
      <c r="D6" s="90"/>
      <c r="E6" s="90"/>
      <c r="F6" s="90"/>
      <c r="G6" s="90"/>
      <c r="H6" s="90"/>
      <c r="I6" s="90"/>
      <c r="J6" s="90"/>
      <c r="K6" s="90"/>
      <c r="L6" s="90"/>
      <c r="M6" s="90"/>
      <c r="N6" s="90"/>
      <c r="O6" s="90"/>
      <c r="P6" s="90"/>
    </row>
    <row r="7" spans="2:16" ht="14.25">
      <c r="B7" s="5"/>
    </row>
    <row r="8" spans="2:16" ht="15">
      <c r="B8" s="6" t="s">
        <v>2</v>
      </c>
    </row>
    <row r="9" spans="2:16" ht="14.25">
      <c r="B9" s="5" t="s">
        <v>3</v>
      </c>
    </row>
    <row r="10" spans="2:16" ht="14.25">
      <c r="B10" s="5" t="s">
        <v>4</v>
      </c>
    </row>
    <row r="11" spans="2:16" ht="14.25">
      <c r="B11" s="5" t="s">
        <v>5</v>
      </c>
    </row>
    <row r="12" spans="2:16" ht="14.25">
      <c r="B12" s="5" t="s">
        <v>6</v>
      </c>
    </row>
    <row r="13" spans="2:16" ht="14.25">
      <c r="B13" s="5" t="s">
        <v>7</v>
      </c>
    </row>
    <row r="14" spans="2:16" ht="14.25">
      <c r="B14" s="5" t="s">
        <v>8</v>
      </c>
    </row>
    <row r="15" spans="2:16" ht="14.25">
      <c r="B15" s="5" t="s">
        <v>9</v>
      </c>
    </row>
    <row r="16" spans="2:16" ht="14.25">
      <c r="B16" s="5" t="s">
        <v>10</v>
      </c>
    </row>
    <row r="17" spans="2:16" ht="14.25">
      <c r="B17" s="5" t="s">
        <v>11</v>
      </c>
    </row>
    <row r="18" spans="2:16" s="59" customFormat="1" ht="25.15" customHeight="1">
      <c r="B18" s="91" t="s">
        <v>12</v>
      </c>
      <c r="C18" s="92"/>
      <c r="D18" s="92"/>
      <c r="E18" s="92"/>
      <c r="F18" s="92"/>
      <c r="G18" s="92"/>
      <c r="H18" s="92"/>
      <c r="I18" s="92"/>
      <c r="J18" s="92"/>
      <c r="K18" s="92"/>
      <c r="L18" s="92"/>
      <c r="M18" s="92"/>
      <c r="N18" s="92"/>
      <c r="O18" s="92"/>
      <c r="P18" s="92"/>
    </row>
    <row r="19" spans="2:16" ht="22.9" customHeight="1">
      <c r="B19" s="92"/>
      <c r="C19" s="92"/>
      <c r="D19" s="92"/>
      <c r="E19" s="92"/>
      <c r="F19" s="92"/>
      <c r="G19" s="92"/>
      <c r="H19" s="92"/>
      <c r="I19" s="92"/>
      <c r="J19" s="92"/>
      <c r="K19" s="92"/>
      <c r="L19" s="92"/>
      <c r="M19" s="92"/>
      <c r="N19" s="92"/>
      <c r="O19" s="92"/>
      <c r="P19" s="92"/>
    </row>
    <row r="20" spans="2:16" ht="15">
      <c r="B20" s="4"/>
    </row>
    <row r="21" spans="2:16" ht="15">
      <c r="B21" s="4" t="s">
        <v>13</v>
      </c>
    </row>
    <row r="22" spans="2:16" ht="14.25">
      <c r="B22" s="7" t="s">
        <v>14</v>
      </c>
    </row>
    <row r="23" spans="2:16" ht="14.25">
      <c r="B23" s="7" t="s">
        <v>15</v>
      </c>
      <c r="D23" s="8"/>
      <c r="O23" s="9"/>
    </row>
    <row r="24" spans="2:16" ht="14.25">
      <c r="B24" s="7" t="s">
        <v>16</v>
      </c>
      <c r="D24" s="8"/>
      <c r="O24" s="9"/>
    </row>
    <row r="25" spans="2:16" ht="14.25">
      <c r="B25" s="7" t="s">
        <v>17</v>
      </c>
      <c r="D25" s="8"/>
      <c r="O25" s="9"/>
    </row>
    <row r="26" spans="2:16" ht="14.25">
      <c r="B26" s="7" t="s">
        <v>18</v>
      </c>
      <c r="O26" s="9"/>
    </row>
    <row r="27" spans="2:16" ht="14.25">
      <c r="B27" s="7" t="s">
        <v>19</v>
      </c>
    </row>
    <row r="28" spans="2:16" ht="14.25">
      <c r="B28" s="7" t="s">
        <v>20</v>
      </c>
    </row>
    <row r="29" spans="2:16" ht="14.25">
      <c r="B29" s="7" t="s">
        <v>21</v>
      </c>
    </row>
    <row r="30" spans="2:16" ht="14.25">
      <c r="B30" s="7" t="s">
        <v>22</v>
      </c>
    </row>
    <row r="31" spans="2:16" ht="14.25">
      <c r="B31" s="7" t="s">
        <v>23</v>
      </c>
    </row>
    <row r="32" spans="2:16" ht="14.25">
      <c r="B32" s="7" t="s">
        <v>24</v>
      </c>
    </row>
    <row r="33" spans="2:5" ht="14.25">
      <c r="C33" s="7" t="s">
        <v>25</v>
      </c>
    </row>
    <row r="34" spans="2:5" ht="14.25">
      <c r="C34" s="7" t="s">
        <v>26</v>
      </c>
    </row>
    <row r="35" spans="2:5" ht="14.25">
      <c r="B35" s="7" t="s">
        <v>27</v>
      </c>
    </row>
    <row r="36" spans="2:5" ht="14.25">
      <c r="C36" s="7" t="s">
        <v>28</v>
      </c>
    </row>
    <row r="37" spans="2:5" ht="14.25">
      <c r="C37" s="7" t="s">
        <v>29</v>
      </c>
    </row>
    <row r="38" spans="2:5" ht="14.25">
      <c r="C38" s="7" t="s">
        <v>30</v>
      </c>
    </row>
    <row r="39" spans="2:5" ht="14.25">
      <c r="B39" s="7" t="s">
        <v>31</v>
      </c>
    </row>
    <row r="40" spans="2:5" ht="14.25">
      <c r="C40" s="7" t="s">
        <v>32</v>
      </c>
    </row>
    <row r="41" spans="2:5" ht="14.25">
      <c r="C41" s="7" t="s">
        <v>33</v>
      </c>
    </row>
    <row r="42" spans="2:5" s="13" customFormat="1" ht="14.25">
      <c r="B42" s="13" t="s">
        <v>34</v>
      </c>
      <c r="C42" s="7"/>
      <c r="E42" s="14"/>
    </row>
    <row r="43" spans="2:5" s="13" customFormat="1" ht="14.25">
      <c r="B43" s="5" t="s">
        <v>35</v>
      </c>
      <c r="E43" s="14"/>
    </row>
    <row r="44" spans="2:5" s="13" customFormat="1" ht="14.25">
      <c r="B44" s="5"/>
      <c r="E44" s="14"/>
    </row>
    <row r="45" spans="2:5">
      <c r="B45" s="10"/>
    </row>
    <row r="46" spans="2:5" ht="15">
      <c r="B46" s="4" t="s">
        <v>36</v>
      </c>
    </row>
    <row r="47" spans="2:5" ht="14.25">
      <c r="B47" s="5" t="s">
        <v>37</v>
      </c>
    </row>
    <row r="48" spans="2:5" ht="14.25">
      <c r="B48" s="5" t="s">
        <v>38</v>
      </c>
    </row>
    <row r="49" spans="2:2" ht="14.25">
      <c r="B49" s="5" t="s">
        <v>39</v>
      </c>
    </row>
    <row r="50" spans="2:2" ht="14.25">
      <c r="B50" s="5" t="s">
        <v>40</v>
      </c>
    </row>
    <row r="51" spans="2:2" ht="14.25">
      <c r="B51" s="5" t="s">
        <v>41</v>
      </c>
    </row>
    <row r="52" spans="2:2" ht="14.25">
      <c r="B52" s="5" t="s">
        <v>42</v>
      </c>
    </row>
    <row r="54" spans="2:2" ht="15">
      <c r="B54" s="11" t="s">
        <v>43</v>
      </c>
    </row>
    <row r="55" spans="2:2" ht="14.25">
      <c r="B55" s="12" t="s">
        <v>44</v>
      </c>
    </row>
    <row r="56" spans="2:2" ht="14.25">
      <c r="B56" s="12" t="s">
        <v>45</v>
      </c>
    </row>
    <row r="57" spans="2:2" ht="14.25">
      <c r="B57" s="12" t="s">
        <v>46</v>
      </c>
    </row>
    <row r="58" spans="2:2" ht="14.25">
      <c r="B58" s="12" t="s">
        <v>47</v>
      </c>
    </row>
    <row r="60" spans="2:2">
      <c r="B60" s="37" t="s">
        <v>48</v>
      </c>
    </row>
    <row r="61" spans="2:2">
      <c r="B61" s="1" t="s">
        <v>49</v>
      </c>
    </row>
  </sheetData>
  <mergeCells count="2">
    <mergeCell ref="B4:P6"/>
    <mergeCell ref="B18:P19"/>
  </mergeCells>
  <phoneticPr fontId="0" type="noConversion"/>
  <pageMargins left="0.5" right="0.5" top="0.5" bottom="0.5" header="0.5" footer="0.75"/>
  <pageSetup scale="85"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J88"/>
  <sheetViews>
    <sheetView topLeftCell="A43" zoomScaleNormal="145" workbookViewId="0">
      <selection activeCell="C64" sqref="C64"/>
    </sheetView>
  </sheetViews>
  <sheetFormatPr defaultColWidth="8" defaultRowHeight="12.75"/>
  <cols>
    <col min="1" max="1" width="6.140625" style="1" customWidth="1"/>
    <col min="2" max="2" width="47.140625" style="1" customWidth="1"/>
    <col min="3" max="3" width="11.42578125" style="1" customWidth="1"/>
    <col min="4" max="4" width="1.7109375" style="37" hidden="1" customWidth="1"/>
    <col min="5" max="5" width="12.7109375" style="1" customWidth="1"/>
    <col min="6" max="6" width="1.7109375" style="1" customWidth="1"/>
    <col min="7" max="7" width="29.42578125" style="1" customWidth="1"/>
    <col min="8" max="8" width="2.28515625" style="1" bestFit="1" customWidth="1"/>
    <col min="9" max="9" width="25" style="1" customWidth="1"/>
    <col min="10" max="10" width="8" style="1" customWidth="1"/>
    <col min="11" max="12" width="8" style="1"/>
    <col min="13" max="13" width="9.42578125" style="1" bestFit="1" customWidth="1"/>
    <col min="14" max="16384" width="8" style="1"/>
  </cols>
  <sheetData>
    <row r="1" spans="1:13" s="94" customFormat="1" ht="81.75" customHeight="1">
      <c r="A1" s="93"/>
    </row>
    <row r="2" spans="1:13" s="58" customFormat="1">
      <c r="A2" s="95" t="s">
        <v>50</v>
      </c>
      <c r="B2" s="95"/>
      <c r="C2" s="55"/>
      <c r="D2" s="56"/>
      <c r="E2" s="57"/>
      <c r="F2" s="56"/>
    </row>
    <row r="3" spans="1:13">
      <c r="A3" s="15"/>
      <c r="B3" s="62" t="s">
        <v>51</v>
      </c>
      <c r="C3" s="87"/>
      <c r="D3" s="16"/>
      <c r="E3" s="17"/>
      <c r="F3" s="16"/>
    </row>
    <row r="4" spans="1:13">
      <c r="A4" s="15"/>
      <c r="B4" s="18" t="s">
        <v>52</v>
      </c>
      <c r="C4" s="19" t="s">
        <v>53</v>
      </c>
      <c r="D4" s="16"/>
      <c r="E4" s="17"/>
      <c r="F4" s="16"/>
    </row>
    <row r="5" spans="1:13" ht="13.5" customHeight="1" thickBot="1">
      <c r="A5" s="20"/>
      <c r="B5" s="21"/>
      <c r="C5" s="20"/>
      <c r="D5" s="23"/>
      <c r="E5" s="20"/>
      <c r="F5" s="16"/>
    </row>
    <row r="6" spans="1:13" ht="14.25" thickTop="1" thickBot="1">
      <c r="A6" s="24"/>
      <c r="B6" s="25" t="s">
        <v>54</v>
      </c>
      <c r="C6" s="24"/>
      <c r="D6" s="27"/>
      <c r="E6" s="67">
        <v>0</v>
      </c>
      <c r="F6" s="23"/>
      <c r="G6" s="20"/>
      <c r="H6" s="20"/>
      <c r="I6" s="20"/>
    </row>
    <row r="7" spans="1:13" ht="13.15" customHeight="1" thickTop="1">
      <c r="D7" s="29"/>
      <c r="E7" s="2"/>
      <c r="F7" s="27"/>
    </row>
    <row r="8" spans="1:13">
      <c r="A8" s="30" t="s">
        <v>55</v>
      </c>
      <c r="D8" s="27"/>
      <c r="E8" s="65"/>
      <c r="F8" s="29"/>
      <c r="G8" s="96" t="s">
        <v>56</v>
      </c>
      <c r="H8" s="97"/>
      <c r="I8" s="98"/>
      <c r="K8" s="99" t="s">
        <v>57</v>
      </c>
      <c r="L8" s="99"/>
      <c r="M8" s="99"/>
    </row>
    <row r="9" spans="1:13">
      <c r="A9" s="30"/>
      <c r="D9" s="31"/>
      <c r="E9" s="68"/>
      <c r="F9" s="27"/>
      <c r="G9" s="34" t="s">
        <v>58</v>
      </c>
      <c r="H9" s="77" t="s">
        <v>59</v>
      </c>
      <c r="I9" s="34" t="s">
        <v>60</v>
      </c>
      <c r="K9" s="33" t="s">
        <v>61</v>
      </c>
      <c r="L9" s="2"/>
      <c r="M9" s="33" t="s">
        <v>62</v>
      </c>
    </row>
    <row r="10" spans="1:13">
      <c r="A10" s="30"/>
      <c r="B10" s="1" t="s">
        <v>63</v>
      </c>
      <c r="D10" s="31"/>
      <c r="E10" s="68">
        <f>G10*I10</f>
        <v>0</v>
      </c>
      <c r="F10" s="27"/>
      <c r="G10" s="78">
        <v>0</v>
      </c>
      <c r="H10" s="2"/>
      <c r="I10" s="79">
        <v>0</v>
      </c>
      <c r="K10" s="76"/>
      <c r="L10" s="2"/>
      <c r="M10" s="2">
        <f>K10-G10</f>
        <v>0</v>
      </c>
    </row>
    <row r="11" spans="1:13">
      <c r="A11" s="30"/>
      <c r="B11" s="43" t="s">
        <v>64</v>
      </c>
      <c r="D11" s="31"/>
      <c r="E11" s="68">
        <f>G11*I11</f>
        <v>0</v>
      </c>
      <c r="F11" s="27"/>
      <c r="G11" s="78">
        <v>0</v>
      </c>
      <c r="H11" s="2"/>
      <c r="I11" s="79">
        <v>0</v>
      </c>
      <c r="K11" s="76"/>
      <c r="L11" s="2"/>
      <c r="M11" s="2">
        <f t="shared" ref="M11:M14" si="0">K11-G11</f>
        <v>0</v>
      </c>
    </row>
    <row r="12" spans="1:13">
      <c r="A12" s="30"/>
      <c r="B12" s="43" t="s">
        <v>65</v>
      </c>
      <c r="D12" s="31"/>
      <c r="E12" s="68">
        <f>G12*I12</f>
        <v>0</v>
      </c>
      <c r="F12" s="27"/>
      <c r="G12" s="78">
        <v>0</v>
      </c>
      <c r="H12" s="2"/>
      <c r="I12" s="79">
        <v>0</v>
      </c>
      <c r="K12" s="76"/>
      <c r="L12" s="2"/>
      <c r="M12" s="2">
        <f t="shared" si="0"/>
        <v>0</v>
      </c>
    </row>
    <row r="13" spans="1:13">
      <c r="A13" s="30"/>
      <c r="B13" s="43" t="s">
        <v>66</v>
      </c>
      <c r="D13" s="31"/>
      <c r="E13" s="68">
        <f>G13*I13</f>
        <v>0</v>
      </c>
      <c r="F13" s="27"/>
      <c r="G13" s="78">
        <v>0</v>
      </c>
      <c r="H13" s="2"/>
      <c r="I13" s="79">
        <v>0</v>
      </c>
      <c r="K13" s="76"/>
      <c r="L13" s="2"/>
      <c r="M13" s="2">
        <f t="shared" si="0"/>
        <v>0</v>
      </c>
    </row>
    <row r="14" spans="1:13">
      <c r="A14" s="30"/>
      <c r="B14" s="43" t="s">
        <v>67</v>
      </c>
      <c r="D14" s="31"/>
      <c r="E14" s="68">
        <f>G14*I14</f>
        <v>0</v>
      </c>
      <c r="F14" s="27"/>
      <c r="G14" s="78">
        <v>0</v>
      </c>
      <c r="H14" s="2"/>
      <c r="I14" s="79">
        <v>0</v>
      </c>
      <c r="K14" s="76"/>
      <c r="L14" s="2"/>
      <c r="M14" s="2">
        <f t="shared" si="0"/>
        <v>0</v>
      </c>
    </row>
    <row r="15" spans="1:13">
      <c r="A15" s="30"/>
      <c r="B15" s="44" t="s">
        <v>68</v>
      </c>
      <c r="C15" s="43"/>
      <c r="D15" s="28"/>
      <c r="E15" s="71"/>
      <c r="F15" s="27"/>
      <c r="G15" s="2">
        <f>SUM(G10:G14)</f>
        <v>0</v>
      </c>
    </row>
    <row r="16" spans="1:13">
      <c r="A16" s="30"/>
      <c r="B16" s="44"/>
      <c r="C16" s="43"/>
      <c r="D16" s="28"/>
      <c r="E16" s="80" t="s">
        <v>69</v>
      </c>
      <c r="F16" s="27"/>
      <c r="G16" s="33" t="s">
        <v>61</v>
      </c>
      <c r="H16" s="2"/>
      <c r="I16" s="33" t="s">
        <v>62</v>
      </c>
    </row>
    <row r="17" spans="1:11">
      <c r="A17" s="30"/>
      <c r="B17" s="43" t="s">
        <v>70</v>
      </c>
      <c r="C17" s="43"/>
      <c r="D17" s="28"/>
      <c r="E17" s="65">
        <f>SUM(E10:E14)-((G15*0.3)+(SUM(E10:E14)*0.03))</f>
        <v>0</v>
      </c>
      <c r="F17" s="27"/>
      <c r="G17" s="65">
        <f>SUMIF('Itemized Income and Expenses'!B:B,'Chapter Budget Template'!B17,'Itemized Income and Expenses'!C:C)</f>
        <v>0</v>
      </c>
      <c r="H17" s="65"/>
      <c r="I17" s="65">
        <f>G17-E17</f>
        <v>0</v>
      </c>
      <c r="J17" s="43"/>
    </row>
    <row r="18" spans="1:11">
      <c r="A18" s="30"/>
      <c r="B18" s="1" t="s">
        <v>71</v>
      </c>
      <c r="D18" s="27"/>
      <c r="E18" s="65"/>
      <c r="F18" s="27"/>
      <c r="G18" s="65">
        <f>SUMIF('Itemized Income and Expenses'!B:B,'Chapter Budget Template'!B18,'Itemized Income and Expenses'!C:C)</f>
        <v>0</v>
      </c>
      <c r="H18" s="65"/>
      <c r="I18" s="65">
        <f>G18-E18</f>
        <v>0</v>
      </c>
      <c r="J18" s="43"/>
    </row>
    <row r="19" spans="1:11">
      <c r="B19" s="1" t="s">
        <v>72</v>
      </c>
      <c r="D19" s="27"/>
      <c r="E19" s="65"/>
      <c r="F19" s="27"/>
      <c r="G19" s="65">
        <f>SUMIF('Itemized Income and Expenses'!B:B,'Chapter Budget Template'!B19,'Itemized Income and Expenses'!C:C)</f>
        <v>0</v>
      </c>
      <c r="H19" s="65"/>
      <c r="I19" s="65">
        <f t="shared" ref="I19:I21" si="1">G19-E19</f>
        <v>0</v>
      </c>
      <c r="J19" s="43"/>
    </row>
    <row r="20" spans="1:11">
      <c r="B20" s="1" t="s">
        <v>73</v>
      </c>
      <c r="D20" s="27"/>
      <c r="E20" s="65"/>
      <c r="F20" s="27"/>
      <c r="G20" s="65">
        <f>SUMIF('Itemized Income and Expenses'!B:B,'Chapter Budget Template'!B20,'Itemized Income and Expenses'!C:C)</f>
        <v>0</v>
      </c>
      <c r="H20" s="65"/>
      <c r="I20" s="65">
        <f t="shared" si="1"/>
        <v>0</v>
      </c>
      <c r="J20" s="43"/>
    </row>
    <row r="21" spans="1:11" ht="13.5" thickBot="1">
      <c r="A21" s="18" t="s">
        <v>74</v>
      </c>
      <c r="B21" s="1" t="s">
        <v>75</v>
      </c>
      <c r="D21" s="27"/>
      <c r="E21" s="65"/>
      <c r="F21" s="27"/>
      <c r="G21" s="65">
        <f>SUMIF('Itemized Income and Expenses'!B:B,'Chapter Budget Template'!B21,'Itemized Income and Expenses'!C:C)</f>
        <v>0</v>
      </c>
      <c r="H21" s="65"/>
      <c r="I21" s="65">
        <f t="shared" si="1"/>
        <v>0</v>
      </c>
      <c r="J21" s="43"/>
    </row>
    <row r="22" spans="1:11" ht="13.5" thickTop="1">
      <c r="B22" s="29" t="s">
        <v>76</v>
      </c>
      <c r="D22" s="27"/>
      <c r="E22" s="72">
        <f>SUM(E17:E21)</f>
        <v>0</v>
      </c>
      <c r="F22" s="69"/>
      <c r="G22" s="69">
        <f>SUM(G17:G21)</f>
        <v>0</v>
      </c>
      <c r="H22" s="69"/>
      <c r="I22" s="69">
        <f t="shared" ref="I22" si="2">SUM(I10:I21)</f>
        <v>0</v>
      </c>
      <c r="J22" s="46"/>
    </row>
    <row r="23" spans="1:11">
      <c r="D23" s="27"/>
      <c r="E23" s="65"/>
      <c r="F23" s="27"/>
      <c r="G23" s="65"/>
      <c r="H23" s="65"/>
      <c r="I23" s="65"/>
      <c r="J23" s="43"/>
    </row>
    <row r="24" spans="1:11">
      <c r="A24" s="42" t="s">
        <v>77</v>
      </c>
      <c r="B24" s="43"/>
      <c r="C24" s="37" t="s">
        <v>78</v>
      </c>
      <c r="E24" s="2"/>
      <c r="F24" s="37"/>
      <c r="G24" s="2"/>
      <c r="H24" s="2"/>
      <c r="I24" s="2"/>
      <c r="J24" s="42"/>
      <c r="K24" s="43"/>
    </row>
    <row r="25" spans="1:11">
      <c r="A25" s="43" t="s">
        <v>79</v>
      </c>
      <c r="B25" s="43"/>
      <c r="D25" s="27"/>
      <c r="E25" s="65"/>
      <c r="F25" s="27"/>
      <c r="G25" s="65"/>
      <c r="H25" s="65"/>
      <c r="I25" s="65"/>
      <c r="J25" s="43"/>
      <c r="K25" s="43"/>
    </row>
    <row r="26" spans="1:11">
      <c r="A26" s="45"/>
      <c r="B26" s="43" t="s">
        <v>80</v>
      </c>
      <c r="C26" s="1" t="s">
        <v>81</v>
      </c>
      <c r="D26" s="28"/>
      <c r="E26" s="65">
        <v>25</v>
      </c>
      <c r="F26" s="28"/>
      <c r="G26" s="65">
        <f>SUMIF('Itemized Income and Expenses'!B:B,'Chapter Budget Template'!B26,'Itemized Income and Expenses'!C:C)</f>
        <v>0</v>
      </c>
      <c r="H26" s="68"/>
      <c r="I26" s="65">
        <f t="shared" ref="I26:I28" si="3">G26-E26</f>
        <v>-25</v>
      </c>
      <c r="J26" s="45"/>
      <c r="K26" s="43"/>
    </row>
    <row r="27" spans="1:11">
      <c r="A27" s="45"/>
      <c r="B27" s="43" t="s">
        <v>82</v>
      </c>
      <c r="C27" s="1" t="s">
        <v>81</v>
      </c>
      <c r="D27" s="32"/>
      <c r="E27" s="68">
        <v>34.5</v>
      </c>
      <c r="F27" s="28"/>
      <c r="G27" s="65">
        <f>SUMIF('Itemized Income and Expenses'!B:B,'Chapter Budget Template'!B27,'Itemized Income and Expenses'!C:C)</f>
        <v>0</v>
      </c>
      <c r="H27" s="68"/>
      <c r="I27" s="65">
        <f t="shared" si="3"/>
        <v>-34.5</v>
      </c>
      <c r="J27" s="45"/>
      <c r="K27" s="43"/>
    </row>
    <row r="28" spans="1:11">
      <c r="A28" s="45"/>
      <c r="B28" s="43" t="s">
        <v>83</v>
      </c>
      <c r="C28" s="1" t="s">
        <v>81</v>
      </c>
      <c r="D28" s="28"/>
      <c r="E28" s="73">
        <v>30</v>
      </c>
      <c r="F28" s="28"/>
      <c r="G28" s="65">
        <f>SUMIF('Itemized Income and Expenses'!B:B,'Chapter Budget Template'!B28,'Itemized Income and Expenses'!C:C)</f>
        <v>0</v>
      </c>
      <c r="H28" s="68"/>
      <c r="I28" s="65">
        <f t="shared" si="3"/>
        <v>-30</v>
      </c>
      <c r="J28" s="45"/>
      <c r="K28" s="43"/>
    </row>
    <row r="29" spans="1:11">
      <c r="A29" s="18"/>
      <c r="D29" s="28"/>
      <c r="E29" s="73"/>
      <c r="F29" s="28"/>
      <c r="G29" s="65"/>
      <c r="H29" s="68"/>
      <c r="I29" s="65"/>
      <c r="J29" s="45"/>
      <c r="K29" s="43"/>
    </row>
    <row r="30" spans="1:11">
      <c r="A30" s="18"/>
      <c r="D30" s="28"/>
      <c r="E30" s="74"/>
      <c r="F30" s="28"/>
      <c r="G30" s="65"/>
      <c r="H30" s="68"/>
      <c r="I30" s="65"/>
      <c r="J30" s="45"/>
      <c r="K30" s="48"/>
    </row>
    <row r="31" spans="1:11">
      <c r="A31" s="45"/>
      <c r="B31" s="46" t="s">
        <v>84</v>
      </c>
      <c r="C31" s="43"/>
      <c r="D31" s="2"/>
      <c r="E31" s="70">
        <f>SUM(E26:E30)</f>
        <v>89.5</v>
      </c>
      <c r="F31" s="70"/>
      <c r="G31" s="70">
        <f>SUM(G26:G30)</f>
        <v>0</v>
      </c>
      <c r="H31" s="70"/>
      <c r="I31" s="70">
        <f>SUM(I26:I30)</f>
        <v>-89.5</v>
      </c>
      <c r="J31" s="45"/>
      <c r="K31" s="46"/>
    </row>
    <row r="32" spans="1:11">
      <c r="A32" s="45"/>
      <c r="B32" s="49"/>
      <c r="C32" s="43"/>
      <c r="D32" s="2"/>
      <c r="E32" s="65"/>
      <c r="F32" s="28"/>
      <c r="G32" s="65"/>
      <c r="H32" s="65"/>
      <c r="I32" s="65"/>
      <c r="J32" s="45"/>
      <c r="K32" s="49"/>
    </row>
    <row r="33" spans="1:11">
      <c r="A33" s="45"/>
      <c r="B33" s="49" t="s">
        <v>85</v>
      </c>
      <c r="C33" s="43" t="s">
        <v>86</v>
      </c>
      <c r="D33" s="2"/>
      <c r="E33" s="65"/>
      <c r="F33" s="27"/>
      <c r="G33" s="65">
        <f>SUMIF('Itemized Income and Expenses'!B:B,'Chapter Budget Template'!B33,'Itemized Income and Expenses'!C:C)</f>
        <v>0</v>
      </c>
      <c r="H33" s="65"/>
      <c r="I33" s="65">
        <f>G33-E33</f>
        <v>0</v>
      </c>
      <c r="J33" s="45"/>
      <c r="K33" s="49"/>
    </row>
    <row r="34" spans="1:11">
      <c r="A34" s="43"/>
      <c r="B34" s="46" t="s">
        <v>87</v>
      </c>
      <c r="C34" s="43"/>
      <c r="D34" s="2"/>
      <c r="E34" s="70">
        <f>E33</f>
        <v>0</v>
      </c>
      <c r="F34" s="70"/>
      <c r="G34" s="70">
        <f t="shared" ref="G34:I34" si="4">G33</f>
        <v>0</v>
      </c>
      <c r="H34" s="70"/>
      <c r="I34" s="70">
        <f t="shared" ref="I34" si="5">I33</f>
        <v>0</v>
      </c>
      <c r="J34" s="43"/>
      <c r="K34" s="46"/>
    </row>
    <row r="35" spans="1:11">
      <c r="A35" s="43"/>
      <c r="B35" s="43"/>
      <c r="C35" s="43"/>
      <c r="D35" s="2"/>
      <c r="E35" s="65"/>
      <c r="F35" s="27"/>
      <c r="G35" s="65"/>
      <c r="H35" s="65"/>
      <c r="I35" s="65"/>
      <c r="J35" s="43"/>
      <c r="K35" s="43"/>
    </row>
    <row r="36" spans="1:11">
      <c r="A36" s="43" t="s">
        <v>88</v>
      </c>
      <c r="B36" s="43"/>
      <c r="C36" s="43"/>
      <c r="D36" s="2"/>
      <c r="E36" s="65"/>
      <c r="F36" s="27"/>
      <c r="G36" s="65"/>
      <c r="H36" s="65"/>
      <c r="I36" s="65"/>
      <c r="J36" s="43"/>
      <c r="K36" s="43"/>
    </row>
    <row r="37" spans="1:11">
      <c r="A37" s="43"/>
      <c r="B37" s="43" t="s">
        <v>89</v>
      </c>
      <c r="C37" s="43"/>
      <c r="D37" s="2"/>
      <c r="E37" s="65"/>
      <c r="F37" s="27"/>
      <c r="G37" s="65">
        <f>SUMIF('Itemized Income and Expenses'!B:B,'Chapter Budget Template'!B37,'Itemized Income and Expenses'!C:C)</f>
        <v>0</v>
      </c>
      <c r="H37" s="65"/>
      <c r="I37" s="65">
        <f t="shared" ref="I37:I46" si="6">G37-E37</f>
        <v>0</v>
      </c>
      <c r="J37" s="43"/>
      <c r="K37" s="43"/>
    </row>
    <row r="38" spans="1:11">
      <c r="A38" s="43"/>
      <c r="B38" s="43" t="s">
        <v>90</v>
      </c>
      <c r="C38" s="43"/>
      <c r="D38" s="2"/>
      <c r="E38" s="65"/>
      <c r="F38" s="27"/>
      <c r="G38" s="65">
        <f>SUMIF('Itemized Income and Expenses'!B:B,'Chapter Budget Template'!B38,'Itemized Income and Expenses'!C:C)</f>
        <v>0</v>
      </c>
      <c r="H38" s="65"/>
      <c r="I38" s="65">
        <f t="shared" si="6"/>
        <v>0</v>
      </c>
      <c r="J38" s="43"/>
      <c r="K38" s="48"/>
    </row>
    <row r="39" spans="1:11">
      <c r="A39" s="43"/>
      <c r="B39" s="48" t="s">
        <v>91</v>
      </c>
      <c r="C39" s="43"/>
      <c r="D39" s="2"/>
      <c r="E39" s="65"/>
      <c r="F39" s="27"/>
      <c r="G39" s="65">
        <f>SUMIF('Itemized Income and Expenses'!B:B,'Chapter Budget Template'!B39,'Itemized Income and Expenses'!C:C)</f>
        <v>0</v>
      </c>
      <c r="H39" s="65"/>
      <c r="I39" s="65">
        <f t="shared" si="6"/>
        <v>0</v>
      </c>
      <c r="J39" s="43"/>
      <c r="K39" s="43"/>
    </row>
    <row r="40" spans="1:11">
      <c r="A40" s="43"/>
      <c r="B40" s="43" t="s">
        <v>92</v>
      </c>
      <c r="C40" s="43"/>
      <c r="D40" s="2"/>
      <c r="E40" s="65"/>
      <c r="F40" s="27"/>
      <c r="G40" s="65">
        <f>SUMIF('Itemized Income and Expenses'!B:B,'Chapter Budget Template'!B40,'Itemized Income and Expenses'!C:C)</f>
        <v>0</v>
      </c>
      <c r="H40" s="65"/>
      <c r="I40" s="65">
        <f t="shared" si="6"/>
        <v>0</v>
      </c>
      <c r="J40" s="43"/>
      <c r="K40" s="43"/>
    </row>
    <row r="41" spans="1:11">
      <c r="A41" s="43"/>
      <c r="B41" s="43" t="s">
        <v>93</v>
      </c>
      <c r="C41" s="43"/>
      <c r="D41" s="2"/>
      <c r="E41" s="65"/>
      <c r="F41" s="27"/>
      <c r="G41" s="65">
        <f>SUMIF('Itemized Income and Expenses'!B:B,'Chapter Budget Template'!B41,'Itemized Income and Expenses'!C:C)</f>
        <v>0</v>
      </c>
      <c r="H41" s="65"/>
      <c r="I41" s="65">
        <f t="shared" si="6"/>
        <v>0</v>
      </c>
      <c r="J41" s="43"/>
      <c r="K41" s="43"/>
    </row>
    <row r="42" spans="1:11" ht="13.5" customHeight="1">
      <c r="A42" s="43"/>
      <c r="B42" s="43" t="s">
        <v>94</v>
      </c>
      <c r="C42" s="43"/>
      <c r="D42" s="2"/>
      <c r="E42" s="65"/>
      <c r="F42" s="27"/>
      <c r="G42" s="65">
        <f>SUMIF('Itemized Income and Expenses'!B:B,'Chapter Budget Template'!B42,'Itemized Income and Expenses'!C:C)</f>
        <v>0</v>
      </c>
      <c r="H42" s="65"/>
      <c r="I42" s="65">
        <f t="shared" si="6"/>
        <v>0</v>
      </c>
      <c r="J42" s="43"/>
      <c r="K42" s="43"/>
    </row>
    <row r="43" spans="1:11">
      <c r="A43" s="43"/>
      <c r="B43" s="43" t="s">
        <v>95</v>
      </c>
      <c r="C43" s="43"/>
      <c r="D43" s="2"/>
      <c r="E43" s="65"/>
      <c r="F43" s="27"/>
      <c r="G43" s="65">
        <f>SUMIF('Itemized Income and Expenses'!B:B,'Chapter Budget Template'!B43,'Itemized Income and Expenses'!C:C)</f>
        <v>0</v>
      </c>
      <c r="H43" s="65"/>
      <c r="I43" s="65">
        <f t="shared" si="6"/>
        <v>0</v>
      </c>
      <c r="J43" s="43"/>
      <c r="K43" s="43"/>
    </row>
    <row r="44" spans="1:11">
      <c r="A44" s="43"/>
      <c r="B44" s="43" t="s">
        <v>96</v>
      </c>
      <c r="C44" s="43"/>
      <c r="D44" s="2"/>
      <c r="E44" s="65"/>
      <c r="F44" s="27"/>
      <c r="G44" s="65">
        <f>SUMIF('Itemized Income and Expenses'!B:B,'Chapter Budget Template'!B44,'Itemized Income and Expenses'!C:C)</f>
        <v>0</v>
      </c>
      <c r="H44" s="65"/>
      <c r="I44" s="65">
        <f t="shared" si="6"/>
        <v>0</v>
      </c>
      <c r="J44" s="43"/>
      <c r="K44" s="43"/>
    </row>
    <row r="45" spans="1:11">
      <c r="A45" s="43"/>
      <c r="B45" s="43" t="s">
        <v>97</v>
      </c>
      <c r="C45" s="43"/>
      <c r="D45" s="2"/>
      <c r="E45" s="65"/>
      <c r="F45" s="27"/>
      <c r="G45" s="65">
        <f>SUMIF('Itemized Income and Expenses'!B:B,'Chapter Budget Template'!B45,'Itemized Income and Expenses'!C:C)</f>
        <v>0</v>
      </c>
      <c r="H45" s="65"/>
      <c r="I45" s="65">
        <f t="shared" si="6"/>
        <v>0</v>
      </c>
      <c r="J45" s="43"/>
      <c r="K45" s="43"/>
    </row>
    <row r="46" spans="1:11">
      <c r="A46" s="43"/>
      <c r="B46" s="43" t="s">
        <v>98</v>
      </c>
      <c r="C46" s="43"/>
      <c r="D46" s="2"/>
      <c r="E46" s="65"/>
      <c r="F46" s="27"/>
      <c r="G46" s="65">
        <f>SUMIF('Itemized Income and Expenses'!B:B,'Chapter Budget Template'!B46,'Itemized Income and Expenses'!C:C)</f>
        <v>0</v>
      </c>
      <c r="H46" s="65"/>
      <c r="I46" s="65">
        <f t="shared" si="6"/>
        <v>0</v>
      </c>
      <c r="J46" s="43"/>
      <c r="K46" s="46"/>
    </row>
    <row r="47" spans="1:11">
      <c r="A47" s="43" t="s">
        <v>99</v>
      </c>
      <c r="B47" s="46" t="s">
        <v>88</v>
      </c>
      <c r="C47" s="43"/>
      <c r="D47" s="2"/>
      <c r="E47" s="70">
        <f>SUM(E37:E46)</f>
        <v>0</v>
      </c>
      <c r="F47" s="70"/>
      <c r="G47" s="70">
        <f t="shared" ref="G47:I47" si="7">SUM(G37:G46)</f>
        <v>0</v>
      </c>
      <c r="H47" s="70"/>
      <c r="I47" s="70">
        <f t="shared" ref="I47" si="8">SUM(I37:I46)</f>
        <v>0</v>
      </c>
      <c r="J47" s="43"/>
      <c r="K47" s="43"/>
    </row>
    <row r="48" spans="1:11">
      <c r="A48" s="43"/>
      <c r="B48" s="43"/>
      <c r="C48" s="43"/>
      <c r="D48" s="2"/>
      <c r="E48" s="65"/>
      <c r="F48" s="27"/>
      <c r="G48" s="65"/>
      <c r="H48" s="65"/>
      <c r="I48" s="65"/>
      <c r="J48" s="43"/>
      <c r="K48" s="43"/>
    </row>
    <row r="49" spans="1:36">
      <c r="A49" s="43" t="s">
        <v>100</v>
      </c>
      <c r="B49" s="43"/>
      <c r="C49" s="43"/>
      <c r="D49" s="2"/>
      <c r="E49" s="65"/>
      <c r="F49" s="27"/>
      <c r="G49" s="65"/>
      <c r="H49" s="65"/>
      <c r="I49" s="65"/>
      <c r="J49" s="43"/>
      <c r="K49" s="43"/>
    </row>
    <row r="50" spans="1:36">
      <c r="A50" s="43"/>
      <c r="B50" s="43" t="s">
        <v>101</v>
      </c>
      <c r="C50" s="43"/>
      <c r="D50" s="2"/>
      <c r="E50" s="65"/>
      <c r="F50" s="27"/>
      <c r="G50" s="65">
        <f>SUMIF('Itemized Income and Expenses'!B:B,'Chapter Budget Template'!B50,'Itemized Income and Expenses'!C:C)</f>
        <v>0</v>
      </c>
      <c r="H50" s="65"/>
      <c r="I50" s="65">
        <f t="shared" ref="I50:I51" si="9">G50-E50</f>
        <v>0</v>
      </c>
      <c r="J50" s="43"/>
      <c r="K50" s="43"/>
    </row>
    <row r="51" spans="1:36">
      <c r="A51" s="43" t="s">
        <v>102</v>
      </c>
      <c r="B51" s="43" t="s">
        <v>103</v>
      </c>
      <c r="C51" s="43"/>
      <c r="D51" s="2"/>
      <c r="E51" s="65"/>
      <c r="F51" s="27"/>
      <c r="G51" s="65">
        <f>SUMIF('Itemized Income and Expenses'!B:B,'Chapter Budget Template'!B51,'Itemized Income and Expenses'!C:C)</f>
        <v>0</v>
      </c>
      <c r="H51" s="65"/>
      <c r="I51" s="65">
        <f t="shared" si="9"/>
        <v>0</v>
      </c>
      <c r="J51" s="43"/>
      <c r="K51" s="46"/>
    </row>
    <row r="52" spans="1:36">
      <c r="A52" s="43"/>
      <c r="B52" s="46" t="s">
        <v>100</v>
      </c>
      <c r="C52" s="43"/>
      <c r="D52" s="2"/>
      <c r="E52" s="70">
        <f>SUM(E50:E51)</f>
        <v>0</v>
      </c>
      <c r="F52" s="70"/>
      <c r="G52" s="70">
        <f t="shared" ref="G52:I52" si="10">SUM(G50:G51)</f>
        <v>0</v>
      </c>
      <c r="H52" s="70"/>
      <c r="I52" s="70">
        <f t="shared" ref="I52" si="11">SUM(I50:I51)</f>
        <v>0</v>
      </c>
      <c r="J52" s="43"/>
      <c r="K52" s="43"/>
    </row>
    <row r="53" spans="1:36" ht="13.5" customHeight="1" thickBot="1">
      <c r="A53" s="43"/>
      <c r="B53" s="43"/>
      <c r="C53" s="43"/>
      <c r="D53" s="2"/>
      <c r="E53" s="65"/>
      <c r="F53" s="27"/>
      <c r="G53" s="65"/>
      <c r="H53" s="65"/>
      <c r="I53" s="65"/>
      <c r="J53" s="51"/>
      <c r="K53" s="46"/>
    </row>
    <row r="54" spans="1:36" ht="13.5" customHeight="1" thickTop="1">
      <c r="A54" s="51"/>
      <c r="B54" s="46" t="s">
        <v>104</v>
      </c>
      <c r="C54" s="43"/>
      <c r="D54" s="2"/>
      <c r="E54" s="69">
        <f>SUM(E52,E47,E34)+E31</f>
        <v>89.5</v>
      </c>
      <c r="F54" s="69"/>
      <c r="G54" s="69">
        <f>SUM(G52,G47,G34)+G31</f>
        <v>0</v>
      </c>
      <c r="H54" s="69"/>
      <c r="I54" s="69">
        <f>SUM(I52,I47,I34)+I31</f>
        <v>-89.5</v>
      </c>
      <c r="J54" s="43"/>
      <c r="K54" s="43"/>
    </row>
    <row r="55" spans="1:36" ht="13.5" customHeight="1" thickBot="1">
      <c r="A55" s="43"/>
      <c r="B55" s="43"/>
      <c r="C55" s="43"/>
      <c r="D55" s="2"/>
      <c r="E55" s="65"/>
      <c r="F55" s="27"/>
      <c r="G55" s="65"/>
      <c r="H55" s="65"/>
      <c r="I55" s="65"/>
      <c r="J55" s="44"/>
      <c r="K55" s="43"/>
    </row>
    <row r="56" spans="1:36" ht="13.5" thickTop="1">
      <c r="A56" s="44" t="s">
        <v>105</v>
      </c>
      <c r="B56" s="43"/>
      <c r="C56" s="43"/>
      <c r="D56" s="2"/>
      <c r="E56" s="69">
        <f>E22-E54</f>
        <v>-89.5</v>
      </c>
      <c r="F56" s="69"/>
      <c r="G56" s="69">
        <f>G22-G54</f>
        <v>0</v>
      </c>
      <c r="H56" s="69"/>
      <c r="I56" s="69">
        <f>I22-I54</f>
        <v>89.5</v>
      </c>
      <c r="J56" s="43"/>
      <c r="K56" s="43"/>
    </row>
    <row r="57" spans="1:36" ht="13.5" thickBot="1">
      <c r="A57" s="43"/>
      <c r="B57" s="43"/>
      <c r="C57" s="43"/>
      <c r="D57" s="2"/>
      <c r="E57" s="65"/>
      <c r="F57" s="27"/>
      <c r="G57" s="65"/>
      <c r="H57" s="65"/>
      <c r="I57" s="65"/>
      <c r="J57" s="49"/>
      <c r="K57" s="52"/>
    </row>
    <row r="58" spans="1:36" ht="13.5" thickTop="1">
      <c r="A58" s="49"/>
      <c r="B58" s="52" t="s">
        <v>106</v>
      </c>
      <c r="C58" s="49"/>
      <c r="D58" s="26"/>
      <c r="E58" s="69">
        <f>$E$6+E56</f>
        <v>-89.5</v>
      </c>
      <c r="F58" s="69"/>
      <c r="G58" s="69">
        <f t="shared" ref="G58:I58" si="12">$E$7+G56</f>
        <v>0</v>
      </c>
      <c r="H58" s="69"/>
      <c r="I58" s="69">
        <f t="shared" ref="I58" si="13">$E$7+I56</f>
        <v>89.5</v>
      </c>
      <c r="J58" s="52"/>
    </row>
    <row r="59" spans="1:36" ht="13.5" thickBot="1">
      <c r="A59" s="53"/>
      <c r="B59" s="53"/>
      <c r="C59" s="53"/>
      <c r="D59" s="22"/>
      <c r="E59" s="22"/>
      <c r="F59" s="39"/>
      <c r="G59" s="22"/>
      <c r="H59" s="22"/>
      <c r="I59" s="22"/>
      <c r="T59" s="8"/>
      <c r="U59" s="8"/>
      <c r="V59" s="8"/>
      <c r="W59" s="8"/>
      <c r="X59" s="8"/>
      <c r="Y59" s="8"/>
      <c r="Z59" s="8"/>
      <c r="AA59" s="8"/>
      <c r="AB59" s="8"/>
      <c r="AC59" s="8"/>
      <c r="AD59" s="8"/>
      <c r="AE59" s="8"/>
      <c r="AF59" s="8"/>
      <c r="AG59" s="8"/>
      <c r="AH59" s="8"/>
      <c r="AI59" s="8"/>
      <c r="AJ59" s="8"/>
    </row>
    <row r="60" spans="1:36" ht="13.5" thickTop="1">
      <c r="A60" s="43"/>
      <c r="B60" s="43"/>
      <c r="C60" s="43"/>
      <c r="D60" s="2"/>
      <c r="E60" s="2"/>
      <c r="F60" s="27"/>
      <c r="G60" s="2"/>
      <c r="H60" s="2"/>
      <c r="I60" s="2"/>
      <c r="T60" s="8"/>
      <c r="U60" s="8"/>
      <c r="V60" s="8"/>
      <c r="W60" s="8"/>
      <c r="X60" s="8"/>
      <c r="Y60" s="8"/>
      <c r="Z60" s="8"/>
      <c r="AA60" s="8"/>
      <c r="AB60" s="8"/>
      <c r="AC60" s="8"/>
      <c r="AD60" s="8"/>
      <c r="AE60" s="8"/>
      <c r="AF60" s="8"/>
      <c r="AG60" s="8"/>
      <c r="AH60" s="8"/>
      <c r="AI60" s="8"/>
      <c r="AJ60" s="8"/>
    </row>
    <row r="61" spans="1:36">
      <c r="A61" s="54" t="s">
        <v>74</v>
      </c>
      <c r="B61" s="43" t="s">
        <v>107</v>
      </c>
      <c r="C61" s="43"/>
      <c r="D61" s="2"/>
      <c r="E61" s="2"/>
      <c r="F61" s="27"/>
      <c r="T61" s="8"/>
      <c r="U61" s="8"/>
      <c r="V61" s="8"/>
      <c r="W61" s="8"/>
      <c r="X61" s="8"/>
      <c r="Y61" s="8"/>
      <c r="Z61" s="8"/>
      <c r="AA61" s="8"/>
      <c r="AB61" s="8"/>
      <c r="AC61" s="8"/>
      <c r="AD61" s="8"/>
      <c r="AE61" s="8"/>
      <c r="AF61" s="8"/>
      <c r="AG61" s="8"/>
      <c r="AH61" s="8"/>
      <c r="AI61" s="8"/>
      <c r="AJ61" s="8"/>
    </row>
    <row r="62" spans="1:36">
      <c r="A62" s="43" t="s">
        <v>108</v>
      </c>
      <c r="B62" s="43" t="s">
        <v>109</v>
      </c>
      <c r="C62" s="43"/>
      <c r="D62" s="2"/>
      <c r="E62" s="2"/>
      <c r="F62" s="37"/>
      <c r="T62" s="8"/>
      <c r="U62" s="8"/>
      <c r="V62" s="8"/>
      <c r="W62" s="8"/>
      <c r="X62" s="8"/>
      <c r="Y62" s="8"/>
      <c r="Z62" s="8"/>
      <c r="AA62" s="8"/>
      <c r="AB62" s="8"/>
      <c r="AC62" s="8"/>
      <c r="AD62" s="8"/>
      <c r="AE62" s="8"/>
      <c r="AF62" s="8"/>
      <c r="AG62" s="8"/>
      <c r="AH62" s="8"/>
      <c r="AI62" s="8"/>
      <c r="AJ62" s="8"/>
    </row>
    <row r="63" spans="1:36">
      <c r="B63" s="40"/>
    </row>
    <row r="88" spans="1:1">
      <c r="A88" s="1" t="s">
        <v>99</v>
      </c>
    </row>
  </sheetData>
  <dataConsolidate/>
  <mergeCells count="4">
    <mergeCell ref="A1:XFD1"/>
    <mergeCell ref="A2:B2"/>
    <mergeCell ref="G8:I8"/>
    <mergeCell ref="K8:M8"/>
  </mergeCells>
  <conditionalFormatting sqref="I17:I22">
    <cfRule type="cellIs" dxfId="9" priority="3" operator="lessThan">
      <formula>0</formula>
    </cfRule>
    <cfRule type="cellIs" dxfId="8" priority="4" operator="greaterThan">
      <formula>0</formula>
    </cfRule>
  </conditionalFormatting>
  <conditionalFormatting sqref="I26:I54">
    <cfRule type="cellIs" dxfId="7" priority="1" operator="lessThan">
      <formula>0</formula>
    </cfRule>
    <cfRule type="cellIs" dxfId="6" priority="2" operator="greaterThan">
      <formula>0</formula>
    </cfRule>
  </conditionalFormatting>
  <printOptions horizontalCentered="1"/>
  <pageMargins left="0.25" right="0.25" top="0.25" bottom="0.5" header="0.25" footer="0.5"/>
  <pageSetup scale="95" orientation="landscape"/>
  <headerFooter scaleWithDoc="0" alignWithMargins="0">
    <oddFooter>&amp;L&amp;F&amp;Rrevised: 9.16.14</oddFooter>
  </headerFooter>
  <ignoredErrors>
    <ignoredError sqref="G16:H16 M11:M14 H15:I15 G18:H21 H17 G23:H58 H22" unlockedFormula="1"/>
  </ignoredError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62"/>
  <sheetViews>
    <sheetView topLeftCell="A25" zoomScaleNormal="100" workbookViewId="0">
      <selection activeCell="E59" sqref="E59:I59"/>
    </sheetView>
  </sheetViews>
  <sheetFormatPr defaultColWidth="8" defaultRowHeight="12.75"/>
  <cols>
    <col min="1" max="1" width="6.140625" style="1" customWidth="1"/>
    <col min="2" max="2" width="47.140625" style="1" customWidth="1"/>
    <col min="3" max="3" width="14.5703125" style="1" customWidth="1"/>
    <col min="4" max="4" width="0" style="1" hidden="1" customWidth="1"/>
    <col min="5" max="5" width="15" style="2" customWidth="1"/>
    <col min="6" max="6" width="1.7109375" style="1" customWidth="1"/>
    <col min="7" max="7" width="29.42578125" style="1" customWidth="1"/>
    <col min="8" max="8" width="2.28515625" style="1" bestFit="1" customWidth="1"/>
    <col min="9" max="9" width="25" style="1" customWidth="1"/>
    <col min="10" max="11" width="8" style="1"/>
    <col min="12" max="12" width="3.140625" style="1" customWidth="1"/>
    <col min="13" max="13" width="9.42578125" style="1" bestFit="1" customWidth="1"/>
    <col min="14" max="14" width="8" style="1"/>
    <col min="15" max="15" width="43.28515625" style="1" customWidth="1"/>
    <col min="16" max="19" width="8" style="1"/>
    <col min="20" max="36" width="8" style="8"/>
    <col min="37" max="16384" width="8" style="1"/>
  </cols>
  <sheetData>
    <row r="1" spans="1:36" s="93" customFormat="1" ht="81.75" customHeight="1"/>
    <row r="2" spans="1:36" s="58" customFormat="1">
      <c r="A2" s="95" t="s">
        <v>110</v>
      </c>
      <c r="B2" s="95"/>
      <c r="C2" s="55"/>
      <c r="D2" s="55"/>
      <c r="E2" s="66" t="s">
        <v>111</v>
      </c>
      <c r="F2" s="56"/>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row>
    <row r="3" spans="1:36">
      <c r="A3" s="15"/>
      <c r="B3" s="62" t="s">
        <v>51</v>
      </c>
      <c r="C3" s="87"/>
      <c r="D3" s="15"/>
      <c r="F3" s="16"/>
      <c r="J3" s="8"/>
      <c r="K3" s="8"/>
      <c r="L3" s="8"/>
      <c r="M3" s="8"/>
      <c r="N3" s="8"/>
      <c r="O3" s="8"/>
      <c r="P3" s="8"/>
      <c r="Q3" s="8"/>
      <c r="R3" s="8"/>
      <c r="S3" s="8"/>
    </row>
    <row r="4" spans="1:36">
      <c r="A4" s="15"/>
      <c r="B4" s="18" t="s">
        <v>112</v>
      </c>
      <c r="C4" s="41" t="s">
        <v>53</v>
      </c>
      <c r="D4" s="15"/>
      <c r="E4" s="17"/>
      <c r="F4" s="16"/>
      <c r="J4" s="8"/>
      <c r="K4" s="8"/>
      <c r="L4" s="8"/>
      <c r="M4" s="8"/>
      <c r="N4" s="8"/>
      <c r="O4" s="38"/>
      <c r="P4" s="38"/>
      <c r="Q4" s="38"/>
      <c r="R4" s="38"/>
      <c r="S4" s="38"/>
    </row>
    <row r="5" spans="1:36">
      <c r="A5" s="15"/>
      <c r="B5" s="18" t="s">
        <v>113</v>
      </c>
      <c r="C5" s="63" t="s">
        <v>114</v>
      </c>
      <c r="D5" s="15"/>
      <c r="E5" s="75" t="s">
        <v>115</v>
      </c>
      <c r="F5" s="16"/>
      <c r="J5" s="8"/>
      <c r="K5" s="8"/>
      <c r="L5" s="8"/>
      <c r="M5" s="8"/>
      <c r="N5" s="8"/>
      <c r="O5" s="38"/>
      <c r="P5" s="38"/>
      <c r="Q5" s="38"/>
      <c r="R5" s="38"/>
      <c r="S5" s="38"/>
    </row>
    <row r="6" spans="1:36" ht="13.5" customHeight="1" thickBot="1">
      <c r="A6" s="20"/>
      <c r="B6" s="21"/>
      <c r="C6" s="20"/>
      <c r="D6" s="22"/>
      <c r="E6" s="22"/>
      <c r="F6" s="23"/>
      <c r="G6" s="20"/>
      <c r="H6" s="20"/>
      <c r="I6" s="20"/>
      <c r="J6" s="8"/>
      <c r="K6" s="8"/>
      <c r="L6" s="8"/>
      <c r="M6" s="8"/>
      <c r="N6" s="8"/>
      <c r="O6" s="38" t="s">
        <v>116</v>
      </c>
      <c r="P6" s="38" t="s">
        <v>117</v>
      </c>
      <c r="Q6" s="38"/>
      <c r="R6" s="38"/>
      <c r="S6" s="38">
        <v>32</v>
      </c>
    </row>
    <row r="7" spans="1:36" ht="13.5" thickTop="1">
      <c r="A7" s="24"/>
      <c r="B7" s="25" t="s">
        <v>54</v>
      </c>
      <c r="C7" s="24"/>
      <c r="D7" s="26"/>
      <c r="E7" s="67">
        <v>0</v>
      </c>
      <c r="F7" s="27"/>
      <c r="J7" s="8"/>
      <c r="K7" s="8"/>
      <c r="L7" s="8"/>
      <c r="M7" s="8"/>
      <c r="N7" s="8"/>
      <c r="O7" s="38" t="s">
        <v>118</v>
      </c>
      <c r="P7" s="38" t="s">
        <v>119</v>
      </c>
      <c r="Q7" s="38"/>
      <c r="R7" s="38"/>
      <c r="S7" s="38">
        <v>54</v>
      </c>
    </row>
    <row r="8" spans="1:36">
      <c r="D8" s="2"/>
      <c r="F8" s="29"/>
      <c r="G8" s="96" t="s">
        <v>56</v>
      </c>
      <c r="H8" s="97"/>
      <c r="I8" s="98"/>
      <c r="J8" s="8"/>
      <c r="K8" s="99" t="s">
        <v>57</v>
      </c>
      <c r="L8" s="99"/>
      <c r="M8" s="99"/>
      <c r="N8" s="8"/>
      <c r="O8" s="38" t="s">
        <v>120</v>
      </c>
      <c r="P8" s="38" t="s">
        <v>119</v>
      </c>
      <c r="Q8" s="38"/>
      <c r="R8" s="38"/>
      <c r="S8" s="38">
        <v>81</v>
      </c>
    </row>
    <row r="9" spans="1:36">
      <c r="A9" s="42" t="s">
        <v>55</v>
      </c>
      <c r="B9" s="43"/>
      <c r="C9" s="43"/>
      <c r="D9" s="2"/>
      <c r="E9" s="65"/>
      <c r="F9" s="27"/>
      <c r="G9" s="34" t="s">
        <v>58</v>
      </c>
      <c r="H9" s="34" t="s">
        <v>59</v>
      </c>
      <c r="I9" s="34" t="s">
        <v>60</v>
      </c>
      <c r="J9" s="8"/>
      <c r="K9" s="33" t="s">
        <v>61</v>
      </c>
      <c r="L9" s="2"/>
      <c r="M9" s="33" t="s">
        <v>62</v>
      </c>
      <c r="N9" s="8"/>
      <c r="O9" s="38" t="s">
        <v>121</v>
      </c>
      <c r="P9" s="38" t="s">
        <v>119</v>
      </c>
      <c r="Q9" s="38"/>
      <c r="R9" s="38"/>
      <c r="S9" s="38">
        <v>108</v>
      </c>
    </row>
    <row r="10" spans="1:36">
      <c r="A10" s="42"/>
      <c r="B10" s="1" t="s">
        <v>122</v>
      </c>
      <c r="C10" s="43"/>
      <c r="D10" s="2"/>
      <c r="E10" s="68">
        <f>G10*I10</f>
        <v>0</v>
      </c>
      <c r="F10" s="27"/>
      <c r="G10" s="35">
        <v>0</v>
      </c>
      <c r="H10" s="33"/>
      <c r="I10" s="36">
        <v>0</v>
      </c>
      <c r="J10" s="8"/>
      <c r="K10" s="76"/>
      <c r="L10" s="2"/>
      <c r="M10" s="2">
        <f>K10-G10</f>
        <v>0</v>
      </c>
      <c r="N10" s="61"/>
      <c r="O10" s="38" t="s">
        <v>123</v>
      </c>
      <c r="P10" s="38" t="s">
        <v>119</v>
      </c>
      <c r="Q10" s="38"/>
      <c r="R10" s="38"/>
      <c r="S10" s="38">
        <v>162</v>
      </c>
    </row>
    <row r="11" spans="1:36">
      <c r="A11" s="42"/>
      <c r="B11" s="43" t="s">
        <v>124</v>
      </c>
      <c r="C11" s="43"/>
      <c r="D11" s="2"/>
      <c r="E11" s="68">
        <f>G11*I11</f>
        <v>0</v>
      </c>
      <c r="F11" s="27"/>
      <c r="G11" s="35">
        <v>0</v>
      </c>
      <c r="H11" s="2"/>
      <c r="I11" s="36">
        <v>0</v>
      </c>
      <c r="J11" s="8"/>
      <c r="K11" s="76"/>
      <c r="L11" s="2"/>
      <c r="M11" s="2">
        <f t="shared" ref="M11:M14" si="0">K11-G11</f>
        <v>0</v>
      </c>
      <c r="N11" s="61"/>
      <c r="O11" s="38"/>
      <c r="P11" s="38"/>
      <c r="Q11" s="38"/>
      <c r="R11" s="38"/>
      <c r="S11" s="38"/>
    </row>
    <row r="12" spans="1:36">
      <c r="A12" s="42"/>
      <c r="B12" s="43" t="s">
        <v>125</v>
      </c>
      <c r="C12" s="43"/>
      <c r="D12" s="2"/>
      <c r="E12" s="68">
        <f>G12*I12</f>
        <v>0</v>
      </c>
      <c r="F12" s="27"/>
      <c r="G12" s="35">
        <v>0</v>
      </c>
      <c r="H12" s="2"/>
      <c r="I12" s="36">
        <v>0</v>
      </c>
      <c r="J12" s="8"/>
      <c r="K12" s="76"/>
      <c r="L12" s="2"/>
      <c r="M12" s="2">
        <f t="shared" si="0"/>
        <v>0</v>
      </c>
      <c r="N12" s="61"/>
      <c r="O12" s="38"/>
      <c r="P12" s="38"/>
      <c r="Q12" s="38"/>
      <c r="R12" s="38"/>
      <c r="S12" s="38"/>
    </row>
    <row r="13" spans="1:36">
      <c r="A13" s="42"/>
      <c r="B13" s="43" t="s">
        <v>126</v>
      </c>
      <c r="C13" s="43"/>
      <c r="D13" s="2"/>
      <c r="E13" s="68">
        <f>G13*I13</f>
        <v>0</v>
      </c>
      <c r="F13" s="27"/>
      <c r="G13" s="35">
        <v>0</v>
      </c>
      <c r="H13" s="2"/>
      <c r="I13" s="36">
        <v>0</v>
      </c>
      <c r="J13" s="8"/>
      <c r="K13" s="76"/>
      <c r="L13" s="2"/>
      <c r="M13" s="2">
        <f t="shared" si="0"/>
        <v>0</v>
      </c>
      <c r="N13" s="61"/>
      <c r="O13" s="38"/>
      <c r="P13" s="38"/>
      <c r="Q13" s="38"/>
      <c r="R13" s="38"/>
      <c r="S13" s="38"/>
    </row>
    <row r="14" spans="1:36">
      <c r="A14" s="42"/>
      <c r="B14" s="43" t="s">
        <v>127</v>
      </c>
      <c r="C14" s="43"/>
      <c r="D14" s="2"/>
      <c r="E14" s="68">
        <f>G14*I14</f>
        <v>0</v>
      </c>
      <c r="F14" s="27"/>
      <c r="G14" s="35">
        <v>0</v>
      </c>
      <c r="H14" s="2"/>
      <c r="I14" s="36">
        <v>0</v>
      </c>
      <c r="J14" s="8"/>
      <c r="K14" s="76"/>
      <c r="L14" s="2"/>
      <c r="M14" s="2">
        <f t="shared" si="0"/>
        <v>0</v>
      </c>
      <c r="N14" s="8"/>
      <c r="O14" s="38" t="s">
        <v>128</v>
      </c>
      <c r="P14" s="38" t="s">
        <v>117</v>
      </c>
      <c r="Q14" s="38"/>
      <c r="R14" s="38"/>
      <c r="S14" s="38">
        <v>25</v>
      </c>
    </row>
    <row r="15" spans="1:36">
      <c r="A15" s="42"/>
      <c r="B15" s="44" t="s">
        <v>68</v>
      </c>
      <c r="C15" s="43"/>
      <c r="D15" s="2"/>
      <c r="E15" s="65"/>
      <c r="F15" s="27"/>
      <c r="G15" s="2">
        <f>SUM(G10:G14)</f>
        <v>0</v>
      </c>
      <c r="J15" s="8"/>
      <c r="K15" s="8"/>
      <c r="L15" s="8"/>
      <c r="M15" s="8"/>
      <c r="N15" s="8"/>
      <c r="O15" s="38" t="s">
        <v>83</v>
      </c>
      <c r="P15" s="38" t="s">
        <v>117</v>
      </c>
      <c r="Q15" s="38"/>
      <c r="R15" s="38"/>
      <c r="S15" s="38">
        <v>30</v>
      </c>
    </row>
    <row r="16" spans="1:36">
      <c r="A16" s="42"/>
      <c r="B16" s="43"/>
      <c r="C16" s="43"/>
      <c r="D16" s="2"/>
      <c r="E16" s="80" t="s">
        <v>69</v>
      </c>
      <c r="F16" s="27"/>
      <c r="G16" s="33" t="s">
        <v>61</v>
      </c>
      <c r="H16" s="2"/>
      <c r="I16" s="33" t="s">
        <v>62</v>
      </c>
      <c r="J16" s="8"/>
      <c r="K16" s="8"/>
      <c r="L16" s="8"/>
      <c r="M16" s="8"/>
      <c r="N16" s="8"/>
      <c r="O16" s="38"/>
      <c r="P16" s="38"/>
      <c r="Q16" s="38"/>
      <c r="R16" s="38"/>
      <c r="S16" s="38"/>
    </row>
    <row r="17" spans="1:19">
      <c r="A17" s="42"/>
      <c r="B17" s="43" t="s">
        <v>70</v>
      </c>
      <c r="C17" s="43"/>
      <c r="D17" s="2"/>
      <c r="E17" s="65">
        <f>SUM(E10:E14)-((G15*0.3)+(SUM(E10:E14)*0.03))</f>
        <v>0</v>
      </c>
      <c r="F17" s="27"/>
      <c r="G17" s="65">
        <f>SUMIF('Itemized Income and Expenses'!B:B,'Chapter Budget Template'!B17,'Itemized Income and Expenses'!C:C)</f>
        <v>0</v>
      </c>
      <c r="H17" s="65"/>
      <c r="I17" s="65">
        <f>G17-E17</f>
        <v>0</v>
      </c>
      <c r="J17" s="8"/>
      <c r="K17" s="8"/>
      <c r="L17" s="8"/>
      <c r="M17" s="8"/>
      <c r="N17" s="8"/>
      <c r="O17" s="38"/>
      <c r="P17" s="38"/>
      <c r="Q17" s="38"/>
      <c r="R17" s="38"/>
      <c r="S17" s="38"/>
    </row>
    <row r="18" spans="1:19">
      <c r="A18" s="42"/>
      <c r="B18" s="43" t="s">
        <v>71</v>
      </c>
      <c r="C18" s="43"/>
      <c r="D18" s="2"/>
      <c r="E18" s="65"/>
      <c r="F18" s="27"/>
      <c r="G18" s="65">
        <f>SUMIF('Itemized Income and Expenses'!B:B,'Chapter Budget Template'!B18,'Itemized Income and Expenses'!C:C)</f>
        <v>0</v>
      </c>
      <c r="H18" s="65"/>
      <c r="I18" s="65">
        <f>G18-E18</f>
        <v>0</v>
      </c>
      <c r="J18" s="8"/>
      <c r="K18" s="8"/>
      <c r="L18" s="8"/>
      <c r="M18" s="8"/>
      <c r="N18" s="8"/>
      <c r="O18" s="38" t="s">
        <v>128</v>
      </c>
      <c r="P18" s="38" t="s">
        <v>119</v>
      </c>
      <c r="Q18" s="38"/>
      <c r="R18" s="38"/>
      <c r="S18" s="38">
        <v>50</v>
      </c>
    </row>
    <row r="19" spans="1:19">
      <c r="A19" s="43"/>
      <c r="B19" s="43" t="s">
        <v>72</v>
      </c>
      <c r="C19" s="43"/>
      <c r="D19" s="2"/>
      <c r="E19" s="65"/>
      <c r="F19" s="27"/>
      <c r="G19" s="65">
        <f>SUMIF('Itemized Income and Expenses'!B:B,'Chapter Budget Template'!B19,'Itemized Income and Expenses'!C:C)</f>
        <v>0</v>
      </c>
      <c r="H19" s="65"/>
      <c r="I19" s="65">
        <f t="shared" ref="I19:I21" si="1">G19-E19</f>
        <v>0</v>
      </c>
      <c r="J19" s="8"/>
      <c r="K19" s="8"/>
      <c r="L19" s="8"/>
      <c r="M19" s="8"/>
      <c r="N19" s="8"/>
      <c r="O19" s="38" t="s">
        <v>83</v>
      </c>
      <c r="P19" s="38" t="s">
        <v>119</v>
      </c>
      <c r="Q19" s="38"/>
      <c r="R19" s="38"/>
      <c r="S19" s="38">
        <v>45</v>
      </c>
    </row>
    <row r="20" spans="1:19">
      <c r="A20" s="43"/>
      <c r="B20" s="1" t="s">
        <v>73</v>
      </c>
      <c r="C20" s="43"/>
      <c r="D20" s="2"/>
      <c r="E20" s="65"/>
      <c r="F20" s="27"/>
      <c r="G20" s="65">
        <f>SUMIF('Itemized Income and Expenses'!B:B,'Chapter Budget Template'!B20,'Itemized Income and Expenses'!C:C)</f>
        <v>0</v>
      </c>
      <c r="H20" s="65"/>
      <c r="I20" s="65">
        <f t="shared" si="1"/>
        <v>0</v>
      </c>
      <c r="J20" s="8"/>
      <c r="K20" s="8"/>
      <c r="L20" s="8"/>
      <c r="M20" s="8"/>
      <c r="N20" s="8"/>
      <c r="O20" s="38" t="s">
        <v>129</v>
      </c>
      <c r="P20" s="38" t="s">
        <v>119</v>
      </c>
      <c r="Q20" s="38"/>
      <c r="R20" s="38"/>
      <c r="S20" s="38">
        <v>260</v>
      </c>
    </row>
    <row r="21" spans="1:19" ht="13.5" thickBot="1">
      <c r="A21" s="45" t="s">
        <v>74</v>
      </c>
      <c r="B21" s="1" t="s">
        <v>75</v>
      </c>
      <c r="C21" s="43"/>
      <c r="D21" s="2"/>
      <c r="E21" s="65"/>
      <c r="F21" s="27"/>
      <c r="G21" s="65">
        <f>SUMIF('Itemized Income and Expenses'!B:B,'Chapter Budget Template'!B21,'Itemized Income and Expenses'!C:C)</f>
        <v>0</v>
      </c>
      <c r="H21" s="65"/>
      <c r="I21" s="65">
        <f t="shared" si="1"/>
        <v>0</v>
      </c>
      <c r="J21" s="8"/>
      <c r="K21" s="8"/>
      <c r="L21" s="8"/>
      <c r="M21" s="8"/>
      <c r="N21" s="8"/>
      <c r="O21" s="38" t="s">
        <v>130</v>
      </c>
      <c r="P21" s="38" t="s">
        <v>119</v>
      </c>
      <c r="Q21" s="38"/>
      <c r="R21" s="38"/>
      <c r="S21" s="38">
        <v>285</v>
      </c>
    </row>
    <row r="22" spans="1:19" ht="13.5" thickTop="1">
      <c r="A22" s="43"/>
      <c r="B22" s="46" t="s">
        <v>76</v>
      </c>
      <c r="C22" s="43"/>
      <c r="D22" s="2"/>
      <c r="E22" s="69">
        <f>SUM(E17:E21)</f>
        <v>0</v>
      </c>
      <c r="F22" s="69"/>
      <c r="G22" s="69">
        <f>SUM(G17:G21)</f>
        <v>0</v>
      </c>
      <c r="H22" s="69"/>
      <c r="I22" s="69">
        <f>SUM(I17:I21)</f>
        <v>0</v>
      </c>
      <c r="J22" s="8"/>
      <c r="K22" s="8"/>
      <c r="L22" s="8"/>
      <c r="M22" s="8"/>
      <c r="N22" s="8"/>
      <c r="O22" s="38" t="s">
        <v>131</v>
      </c>
      <c r="P22" s="38" t="s">
        <v>119</v>
      </c>
      <c r="Q22" s="38"/>
      <c r="R22" s="38"/>
      <c r="S22" s="38">
        <v>310</v>
      </c>
    </row>
    <row r="23" spans="1:19">
      <c r="A23" s="43"/>
      <c r="B23" s="43"/>
      <c r="C23" s="43"/>
      <c r="D23" s="2"/>
      <c r="E23" s="65"/>
      <c r="F23" s="27"/>
      <c r="G23" s="65"/>
      <c r="H23" s="65"/>
      <c r="I23" s="65"/>
      <c r="J23" s="8"/>
      <c r="K23" s="8"/>
      <c r="L23" s="8"/>
      <c r="M23" s="8"/>
      <c r="N23" s="8"/>
      <c r="O23" s="38" t="s">
        <v>132</v>
      </c>
      <c r="P23" s="38" t="s">
        <v>119</v>
      </c>
      <c r="Q23" s="38"/>
      <c r="R23" s="38"/>
      <c r="S23" s="38">
        <v>335</v>
      </c>
    </row>
    <row r="24" spans="1:19">
      <c r="A24" s="42" t="s">
        <v>77</v>
      </c>
      <c r="B24" s="43"/>
      <c r="C24" s="44" t="s">
        <v>78</v>
      </c>
      <c r="D24" s="2"/>
      <c r="F24" s="37"/>
      <c r="G24" s="2"/>
      <c r="H24" s="2"/>
      <c r="I24" s="2"/>
      <c r="J24" s="8"/>
      <c r="K24" s="8"/>
      <c r="L24" s="8"/>
      <c r="M24" s="8"/>
      <c r="N24" s="8"/>
      <c r="O24" s="38"/>
      <c r="P24" s="38"/>
      <c r="Q24" s="38"/>
      <c r="R24" s="38"/>
      <c r="S24" s="38"/>
    </row>
    <row r="25" spans="1:19">
      <c r="A25" s="43" t="s">
        <v>79</v>
      </c>
      <c r="B25" s="43"/>
      <c r="C25" s="43"/>
      <c r="D25" s="2"/>
      <c r="E25" s="65"/>
      <c r="F25" s="27"/>
      <c r="G25" s="65"/>
      <c r="H25" s="65"/>
      <c r="I25" s="65"/>
      <c r="J25" s="8"/>
      <c r="K25" s="8"/>
      <c r="L25" s="8"/>
      <c r="M25" s="8"/>
      <c r="N25" s="8"/>
      <c r="O25" s="38"/>
      <c r="P25" s="38"/>
      <c r="Q25" s="38"/>
      <c r="R25" s="38"/>
      <c r="S25" s="38"/>
    </row>
    <row r="26" spans="1:19">
      <c r="A26" s="45"/>
      <c r="B26" s="43" t="s">
        <v>80</v>
      </c>
      <c r="C26" s="1" t="s">
        <v>81</v>
      </c>
      <c r="D26" s="2"/>
      <c r="E26" s="68">
        <v>50</v>
      </c>
      <c r="F26" s="28"/>
      <c r="G26" s="65">
        <f>SUMIF('Itemized Income and Expenses'!B:B,'Chapter Budget Template'!B26,'Itemized Income and Expenses'!C:C)</f>
        <v>0</v>
      </c>
      <c r="H26" s="68"/>
      <c r="I26" s="65">
        <f t="shared" ref="I26:I30" si="2">G26-E26</f>
        <v>-50</v>
      </c>
      <c r="J26" s="64"/>
      <c r="K26" s="64"/>
      <c r="L26" s="64"/>
      <c r="M26" s="64"/>
      <c r="O26" s="38"/>
      <c r="P26" s="38"/>
      <c r="Q26" s="47" t="s">
        <v>133</v>
      </c>
      <c r="R26" s="38"/>
      <c r="S26" s="38"/>
    </row>
    <row r="27" spans="1:19">
      <c r="A27" s="45"/>
      <c r="B27" s="43" t="s">
        <v>82</v>
      </c>
      <c r="C27" s="1" t="s">
        <v>81</v>
      </c>
      <c r="D27" s="2"/>
      <c r="E27" s="68">
        <f>IF(C5="≤50",58,IF(C5="51-75",87,IF(C5="76-100",116,IF(C5="&gt;100",174,"ERROR"))))</f>
        <v>58</v>
      </c>
      <c r="F27" s="28"/>
      <c r="G27" s="65">
        <f>SUMIF('Itemized Income and Expenses'!B:B,'Chapter Budget Template'!B27,'Itemized Income and Expenses'!C:C)</f>
        <v>0</v>
      </c>
      <c r="H27" s="68"/>
      <c r="I27" s="65">
        <f t="shared" si="2"/>
        <v>-58</v>
      </c>
      <c r="J27" s="64"/>
      <c r="K27" s="64"/>
      <c r="L27" s="64"/>
      <c r="M27" s="64"/>
      <c r="O27" s="38"/>
      <c r="P27" s="38"/>
      <c r="Q27" s="47" t="s">
        <v>134</v>
      </c>
      <c r="R27" s="38"/>
      <c r="S27" s="38"/>
    </row>
    <row r="28" spans="1:19">
      <c r="A28" s="45"/>
      <c r="B28" s="43" t="s">
        <v>83</v>
      </c>
      <c r="C28" s="1" t="s">
        <v>81</v>
      </c>
      <c r="D28" s="2"/>
      <c r="E28" s="68">
        <v>45</v>
      </c>
      <c r="F28" s="28"/>
      <c r="G28" s="65">
        <f>SUMIF('Itemized Income and Expenses'!B:B,'Chapter Budget Template'!B28,'Itemized Income and Expenses'!C:C)</f>
        <v>0</v>
      </c>
      <c r="H28" s="68"/>
      <c r="I28" s="65">
        <f t="shared" si="2"/>
        <v>-45</v>
      </c>
      <c r="J28" s="64"/>
      <c r="K28" s="64"/>
      <c r="L28" s="64"/>
      <c r="M28" s="64"/>
      <c r="O28" s="38"/>
      <c r="P28" s="38"/>
      <c r="Q28" s="47" t="s">
        <v>135</v>
      </c>
      <c r="R28" s="38"/>
      <c r="S28" s="38"/>
    </row>
    <row r="29" spans="1:19">
      <c r="A29" s="45"/>
      <c r="B29" s="43" t="s">
        <v>136</v>
      </c>
      <c r="C29" s="1" t="s">
        <v>81</v>
      </c>
      <c r="D29" s="2"/>
      <c r="E29" s="68">
        <f>IF(C5="≤50",270,IF(C5="51-75",295,IF(C5="76-100",320,IF(C5="&gt;100",345,"ERROR"))))</f>
        <v>270</v>
      </c>
      <c r="F29" s="28"/>
      <c r="G29" s="65">
        <f>SUMIF('Itemized Income and Expenses'!B:B,'Chapter Budget Template'!B29,'Itemized Income and Expenses'!C:C)</f>
        <v>0</v>
      </c>
      <c r="H29" s="68"/>
      <c r="I29" s="65">
        <f t="shared" si="2"/>
        <v>-270</v>
      </c>
      <c r="O29" s="38"/>
      <c r="P29" s="38"/>
      <c r="Q29" s="47" t="s">
        <v>137</v>
      </c>
      <c r="R29" s="38"/>
      <c r="S29" s="38"/>
    </row>
    <row r="30" spans="1:19" ht="25.5">
      <c r="A30" s="45"/>
      <c r="B30" s="48" t="s">
        <v>138</v>
      </c>
      <c r="C30" s="43"/>
      <c r="D30" s="2"/>
      <c r="E30" s="68">
        <v>200</v>
      </c>
      <c r="F30" s="28"/>
      <c r="G30" s="65">
        <f>SUMIF('Itemized Income and Expenses'!B:B,'Chapter Budget Template'!B30,'Itemized Income and Expenses'!C:C)</f>
        <v>0</v>
      </c>
      <c r="H30" s="68"/>
      <c r="I30" s="65">
        <f t="shared" si="2"/>
        <v>-200</v>
      </c>
      <c r="O30" s="38"/>
      <c r="P30" s="38"/>
      <c r="Q30" s="38"/>
      <c r="R30" s="38"/>
      <c r="S30" s="38"/>
    </row>
    <row r="31" spans="1:19">
      <c r="A31" s="45"/>
      <c r="B31" s="46" t="s">
        <v>84</v>
      </c>
      <c r="C31" s="43"/>
      <c r="D31" s="2"/>
      <c r="E31" s="70">
        <f>SUM(E26:E30)</f>
        <v>623</v>
      </c>
      <c r="F31" s="70"/>
      <c r="G31" s="70">
        <f>SUM(G26:G30)</f>
        <v>0</v>
      </c>
      <c r="H31" s="70"/>
      <c r="I31" s="70">
        <f>SUM(I26:I30)</f>
        <v>-623</v>
      </c>
      <c r="O31" s="38"/>
      <c r="P31" s="38"/>
      <c r="Q31" s="38"/>
      <c r="R31" s="38"/>
      <c r="S31" s="38"/>
    </row>
    <row r="32" spans="1:19">
      <c r="A32" s="45"/>
      <c r="B32" s="49"/>
      <c r="C32" s="43"/>
      <c r="D32" s="2"/>
      <c r="E32" s="65"/>
      <c r="F32" s="28"/>
      <c r="G32" s="65"/>
      <c r="H32" s="65"/>
      <c r="I32" s="65"/>
      <c r="O32" s="38"/>
      <c r="P32" s="38"/>
      <c r="Q32" s="38"/>
      <c r="R32" s="38"/>
      <c r="S32" s="38"/>
    </row>
    <row r="33" spans="1:19">
      <c r="A33" s="45"/>
      <c r="B33" s="49" t="s">
        <v>85</v>
      </c>
      <c r="C33" s="43" t="s">
        <v>86</v>
      </c>
      <c r="D33" s="2"/>
      <c r="E33" s="65"/>
      <c r="F33" s="27"/>
      <c r="G33" s="65">
        <f>SUMIF('Itemized Income and Expenses'!B:B,'Chapter Budget Template'!B33,'Itemized Income and Expenses'!C:C)</f>
        <v>0</v>
      </c>
      <c r="H33" s="65"/>
      <c r="I33" s="65">
        <f>G33-E33</f>
        <v>0</v>
      </c>
      <c r="O33" s="38"/>
      <c r="P33" s="38"/>
      <c r="Q33" s="38"/>
      <c r="R33" s="38"/>
      <c r="S33" s="38"/>
    </row>
    <row r="34" spans="1:19">
      <c r="A34" s="43"/>
      <c r="B34" s="46" t="s">
        <v>87</v>
      </c>
      <c r="C34" s="43"/>
      <c r="D34" s="2"/>
      <c r="E34" s="70">
        <f>E33</f>
        <v>0</v>
      </c>
      <c r="F34" s="70"/>
      <c r="G34" s="70">
        <f t="shared" ref="G34:I34" si="3">G33</f>
        <v>0</v>
      </c>
      <c r="H34" s="70"/>
      <c r="I34" s="70">
        <f t="shared" ref="I34" si="4">I33</f>
        <v>0</v>
      </c>
      <c r="L34" s="50"/>
      <c r="O34" s="38"/>
      <c r="P34" s="38"/>
      <c r="Q34" s="38"/>
      <c r="R34" s="38"/>
      <c r="S34" s="38"/>
    </row>
    <row r="35" spans="1:19" ht="13.5" customHeight="1">
      <c r="A35" s="43"/>
      <c r="B35" s="43"/>
      <c r="C35" s="43"/>
      <c r="D35" s="2"/>
      <c r="E35" s="65"/>
      <c r="F35" s="27"/>
      <c r="G35" s="65"/>
      <c r="H35" s="65"/>
      <c r="I35" s="65"/>
      <c r="O35" s="38"/>
      <c r="P35" s="38"/>
      <c r="Q35" s="38"/>
      <c r="R35" s="38"/>
      <c r="S35" s="38"/>
    </row>
    <row r="36" spans="1:19">
      <c r="A36" s="43" t="s">
        <v>88</v>
      </c>
      <c r="B36" s="43"/>
      <c r="C36" s="43"/>
      <c r="D36" s="2"/>
      <c r="E36" s="65"/>
      <c r="F36" s="27"/>
      <c r="G36" s="65"/>
      <c r="H36" s="65"/>
      <c r="I36" s="65"/>
      <c r="O36" s="38"/>
      <c r="P36" s="38"/>
      <c r="Q36" s="38"/>
      <c r="R36" s="38"/>
      <c r="S36" s="38"/>
    </row>
    <row r="37" spans="1:19">
      <c r="A37" s="43"/>
      <c r="B37" s="43" t="s">
        <v>89</v>
      </c>
      <c r="C37" s="43"/>
      <c r="D37" s="2"/>
      <c r="E37" s="65"/>
      <c r="F37" s="27"/>
      <c r="G37" s="65">
        <f>SUMIF('Itemized Income and Expenses'!B:B,'Chapter Budget Template'!B37,'Itemized Income and Expenses'!C:C)</f>
        <v>0</v>
      </c>
      <c r="H37" s="65"/>
      <c r="I37" s="88">
        <f>E37-G37</f>
        <v>0</v>
      </c>
      <c r="O37" s="38"/>
      <c r="P37" s="38"/>
      <c r="Q37" s="38"/>
      <c r="R37" s="38"/>
      <c r="S37" s="38"/>
    </row>
    <row r="38" spans="1:19">
      <c r="A38" s="43"/>
      <c r="B38" s="43" t="s">
        <v>90</v>
      </c>
      <c r="C38" s="43"/>
      <c r="D38" s="2"/>
      <c r="E38" s="65"/>
      <c r="F38" s="27"/>
      <c r="G38" s="65">
        <f>SUMIF('Itemized Income and Expenses'!B:B,'Chapter Budget Template'!B38,'Itemized Income and Expenses'!C:C)</f>
        <v>0</v>
      </c>
      <c r="H38" s="65"/>
      <c r="I38" s="65">
        <f t="shared" ref="I38:I45" si="5">E38-G38</f>
        <v>0</v>
      </c>
      <c r="O38" s="38"/>
      <c r="P38" s="38"/>
      <c r="Q38" s="38"/>
      <c r="R38" s="38"/>
      <c r="S38" s="38"/>
    </row>
    <row r="39" spans="1:19">
      <c r="A39" s="43"/>
      <c r="B39" s="48" t="s">
        <v>91</v>
      </c>
      <c r="C39" s="43"/>
      <c r="D39" s="2"/>
      <c r="E39" s="65"/>
      <c r="F39" s="27"/>
      <c r="G39" s="65">
        <f>SUMIF('Itemized Income and Expenses'!B:B,'Chapter Budget Template'!B39,'Itemized Income and Expenses'!C:C)</f>
        <v>0</v>
      </c>
      <c r="H39" s="65"/>
      <c r="I39" s="65">
        <f t="shared" si="5"/>
        <v>0</v>
      </c>
      <c r="O39" s="38"/>
      <c r="P39" s="38"/>
      <c r="Q39" s="38"/>
      <c r="R39" s="38"/>
      <c r="S39" s="38"/>
    </row>
    <row r="40" spans="1:19">
      <c r="A40" s="43"/>
      <c r="B40" s="43" t="s">
        <v>92</v>
      </c>
      <c r="C40" s="43"/>
      <c r="D40" s="2"/>
      <c r="E40" s="65"/>
      <c r="F40" s="27"/>
      <c r="G40" s="65">
        <f>SUMIF('Itemized Income and Expenses'!B:B,'Chapter Budget Template'!B40,'Itemized Income and Expenses'!C:C)</f>
        <v>0</v>
      </c>
      <c r="H40" s="65"/>
      <c r="I40" s="65">
        <f t="shared" si="5"/>
        <v>0</v>
      </c>
    </row>
    <row r="41" spans="1:19" ht="13.5" customHeight="1">
      <c r="A41" s="43"/>
      <c r="B41" s="43" t="s">
        <v>93</v>
      </c>
      <c r="C41" s="43"/>
      <c r="D41" s="2"/>
      <c r="E41" s="65"/>
      <c r="F41" s="27"/>
      <c r="G41" s="65">
        <f>SUMIF('Itemized Income and Expenses'!B:B,'Chapter Budget Template'!B41,'Itemized Income and Expenses'!C:C)</f>
        <v>0</v>
      </c>
      <c r="H41" s="65"/>
      <c r="I41" s="65">
        <f t="shared" si="5"/>
        <v>0</v>
      </c>
    </row>
    <row r="42" spans="1:19">
      <c r="A42" s="43"/>
      <c r="B42" s="43" t="s">
        <v>94</v>
      </c>
      <c r="C42" s="43"/>
      <c r="D42" s="2"/>
      <c r="E42" s="65"/>
      <c r="F42" s="27"/>
      <c r="G42" s="65">
        <f>SUMIF('Itemized Income and Expenses'!B:B,'Chapter Budget Template'!B42,'Itemized Income and Expenses'!C:C)</f>
        <v>0</v>
      </c>
      <c r="H42" s="65"/>
      <c r="I42" s="65">
        <f t="shared" si="5"/>
        <v>0</v>
      </c>
    </row>
    <row r="43" spans="1:19">
      <c r="A43" s="43"/>
      <c r="B43" s="43" t="s">
        <v>95</v>
      </c>
      <c r="C43" s="43"/>
      <c r="D43" s="2"/>
      <c r="E43" s="65"/>
      <c r="F43" s="27"/>
      <c r="G43" s="65">
        <f>SUMIF('Itemized Income and Expenses'!B:B,'Chapter Budget Template'!B43,'Itemized Income and Expenses'!C:C)</f>
        <v>0</v>
      </c>
      <c r="H43" s="65"/>
      <c r="I43" s="65">
        <f t="shared" si="5"/>
        <v>0</v>
      </c>
    </row>
    <row r="44" spans="1:19">
      <c r="A44" s="43"/>
      <c r="B44" s="43" t="s">
        <v>96</v>
      </c>
      <c r="C44" s="43"/>
      <c r="D44" s="2"/>
      <c r="E44" s="65"/>
      <c r="F44" s="27"/>
      <c r="G44" s="65">
        <f>SUMIF('Itemized Income and Expenses'!B:B,'Chapter Budget Template'!B44,'Itemized Income and Expenses'!C:C)</f>
        <v>0</v>
      </c>
      <c r="H44" s="65"/>
      <c r="I44" s="65">
        <f t="shared" si="5"/>
        <v>0</v>
      </c>
    </row>
    <row r="45" spans="1:19">
      <c r="A45" s="43"/>
      <c r="B45" s="43" t="s">
        <v>97</v>
      </c>
      <c r="C45" s="43"/>
      <c r="D45" s="2"/>
      <c r="E45" s="65"/>
      <c r="F45" s="27"/>
      <c r="G45" s="65">
        <f>SUMIF('Itemized Income and Expenses'!B:B,'Chapter Budget Template'!B45,'Itemized Income and Expenses'!C:C)</f>
        <v>0</v>
      </c>
      <c r="H45" s="65"/>
      <c r="I45" s="65">
        <f t="shared" si="5"/>
        <v>0</v>
      </c>
    </row>
    <row r="46" spans="1:19" ht="13.5" customHeight="1">
      <c r="A46" s="43"/>
      <c r="B46" s="43" t="s">
        <v>98</v>
      </c>
      <c r="C46" s="43"/>
      <c r="D46" s="2"/>
      <c r="E46" s="65"/>
      <c r="F46" s="27"/>
      <c r="G46" s="65">
        <f>SUMIF('Itemized Income and Expenses'!B:B,'Chapter Budget Template'!B46,'Itemized Income and Expenses'!C:C)</f>
        <v>0</v>
      </c>
      <c r="H46" s="65"/>
      <c r="I46" s="65">
        <f t="shared" ref="I46" si="6">G46-E46</f>
        <v>0</v>
      </c>
    </row>
    <row r="47" spans="1:19">
      <c r="A47" s="43" t="s">
        <v>99</v>
      </c>
      <c r="B47" s="46" t="s">
        <v>88</v>
      </c>
      <c r="C47" s="43"/>
      <c r="D47" s="2"/>
      <c r="E47" s="70">
        <f>SUM(E37:E46)</f>
        <v>0</v>
      </c>
      <c r="F47" s="70"/>
      <c r="G47" s="70">
        <f t="shared" ref="G47:I47" si="7">SUM(G37:G46)</f>
        <v>0</v>
      </c>
      <c r="H47" s="70"/>
      <c r="I47" s="70">
        <f>SUM(I37:I46)</f>
        <v>0</v>
      </c>
    </row>
    <row r="48" spans="1:19">
      <c r="A48" s="43"/>
      <c r="B48" s="43"/>
      <c r="C48" s="43"/>
      <c r="D48" s="2"/>
      <c r="E48" s="65"/>
      <c r="F48" s="27"/>
      <c r="G48" s="65"/>
      <c r="H48" s="65"/>
      <c r="I48" s="65"/>
    </row>
    <row r="49" spans="1:9">
      <c r="A49" s="43" t="s">
        <v>100</v>
      </c>
      <c r="B49" s="43"/>
      <c r="C49" s="43"/>
      <c r="D49" s="2"/>
      <c r="E49" s="65"/>
      <c r="F49" s="27"/>
      <c r="G49" s="65"/>
      <c r="H49" s="65"/>
      <c r="I49" s="65"/>
    </row>
    <row r="50" spans="1:9">
      <c r="A50" s="43"/>
      <c r="B50" s="43" t="s">
        <v>101</v>
      </c>
      <c r="C50" s="43"/>
      <c r="D50" s="2"/>
      <c r="E50" s="65"/>
      <c r="F50" s="27"/>
      <c r="G50" s="65">
        <f>SUMIF('Itemized Income and Expenses'!B:B,'Chapter Budget Template'!B50,'Itemized Income and Expenses'!C:C)</f>
        <v>0</v>
      </c>
      <c r="H50" s="65"/>
      <c r="I50" s="65">
        <f>E50-G50</f>
        <v>0</v>
      </c>
    </row>
    <row r="51" spans="1:9">
      <c r="A51" s="43" t="s">
        <v>102</v>
      </c>
      <c r="B51" s="43" t="s">
        <v>103</v>
      </c>
      <c r="C51" s="43"/>
      <c r="D51" s="2"/>
      <c r="E51" s="65"/>
      <c r="F51" s="27"/>
      <c r="G51" s="65">
        <f>SUMIF('Itemized Income and Expenses'!B:B,'Chapter Budget Template'!B51,'Itemized Income and Expenses'!C:C)</f>
        <v>0</v>
      </c>
      <c r="H51" s="65"/>
      <c r="I51" s="65">
        <f>E51-G51</f>
        <v>0</v>
      </c>
    </row>
    <row r="52" spans="1:9">
      <c r="A52" s="43"/>
      <c r="B52" s="46" t="s">
        <v>100</v>
      </c>
      <c r="C52" s="43"/>
      <c r="D52" s="2"/>
      <c r="E52" s="70">
        <f>SUM(E50:E51)</f>
        <v>0</v>
      </c>
      <c r="F52" s="70"/>
      <c r="G52" s="70">
        <f t="shared" ref="G52:I52" si="8">SUM(G50:G51)</f>
        <v>0</v>
      </c>
      <c r="H52" s="70"/>
      <c r="I52" s="70">
        <f t="shared" ref="I52" si="9">SUM(I50:I51)</f>
        <v>0</v>
      </c>
    </row>
    <row r="53" spans="1:9" ht="13.5" customHeight="1" thickBot="1">
      <c r="A53" s="43"/>
      <c r="B53" s="43"/>
      <c r="C53" s="43"/>
      <c r="D53" s="2"/>
      <c r="E53" s="65"/>
      <c r="F53" s="27"/>
      <c r="G53" s="65"/>
      <c r="H53" s="65"/>
      <c r="I53" s="65"/>
    </row>
    <row r="54" spans="1:9" ht="13.5" thickTop="1">
      <c r="A54" s="51"/>
      <c r="B54" s="46" t="s">
        <v>104</v>
      </c>
      <c r="C54" s="43"/>
      <c r="D54" s="2"/>
      <c r="E54" s="69">
        <f>SUM(E52,E47,E34)+E31</f>
        <v>623</v>
      </c>
      <c r="F54" s="69"/>
      <c r="G54" s="69">
        <f>SUM(G52,G47,G34)+G31</f>
        <v>0</v>
      </c>
      <c r="H54" s="69"/>
      <c r="I54" s="69">
        <f>-SUM(-I52,-I47,I34,I31)</f>
        <v>623</v>
      </c>
    </row>
    <row r="55" spans="1:9" ht="13.5" thickBot="1">
      <c r="A55" s="43"/>
      <c r="B55" s="43"/>
      <c r="C55" s="43"/>
      <c r="D55" s="2"/>
      <c r="E55" s="65"/>
      <c r="F55" s="27"/>
      <c r="G55" s="65"/>
      <c r="H55" s="65"/>
      <c r="I55" s="65"/>
    </row>
    <row r="56" spans="1:9" ht="13.5" thickTop="1">
      <c r="A56" s="44" t="s">
        <v>105</v>
      </c>
      <c r="B56" s="43"/>
      <c r="C56" s="43"/>
      <c r="D56" s="2"/>
      <c r="E56" s="69">
        <f>E22-E54</f>
        <v>-623</v>
      </c>
      <c r="F56" s="69"/>
      <c r="G56" s="69">
        <f>G22-G54</f>
        <v>0</v>
      </c>
      <c r="H56" s="69"/>
      <c r="I56" s="69">
        <f>I22-I54</f>
        <v>-623</v>
      </c>
    </row>
    <row r="57" spans="1:9" ht="13.5" thickBot="1">
      <c r="A57" s="43"/>
      <c r="B57" s="43"/>
      <c r="C57" s="43"/>
      <c r="D57" s="2"/>
      <c r="E57" s="65"/>
      <c r="F57" s="27"/>
      <c r="G57" s="65"/>
      <c r="H57" s="65"/>
      <c r="I57" s="65"/>
    </row>
    <row r="58" spans="1:9" ht="13.5" thickTop="1">
      <c r="A58" s="49"/>
      <c r="B58" s="52" t="s">
        <v>106</v>
      </c>
      <c r="C58" s="49"/>
      <c r="D58" s="26"/>
      <c r="E58" s="69">
        <f>$E$7+E56</f>
        <v>-623</v>
      </c>
      <c r="F58" s="69"/>
      <c r="G58" s="69">
        <f t="shared" ref="G58:I58" si="10">$E$7+G56</f>
        <v>0</v>
      </c>
      <c r="H58" s="69"/>
      <c r="I58" s="69">
        <f t="shared" si="10"/>
        <v>-623</v>
      </c>
    </row>
    <row r="59" spans="1:9" ht="13.5" thickBot="1">
      <c r="A59" s="53"/>
      <c r="B59" s="53"/>
      <c r="C59" s="53"/>
      <c r="D59" s="22"/>
      <c r="E59" s="22" t="s">
        <v>139</v>
      </c>
      <c r="F59" s="39"/>
      <c r="G59" s="22" t="s">
        <v>140</v>
      </c>
      <c r="H59" s="22"/>
      <c r="I59" s="22" t="s">
        <v>141</v>
      </c>
    </row>
    <row r="60" spans="1:9" ht="13.5" thickTop="1">
      <c r="A60" s="43"/>
      <c r="B60" s="43"/>
      <c r="C60" s="43"/>
      <c r="D60" s="2"/>
      <c r="F60" s="27"/>
      <c r="G60" s="2"/>
      <c r="H60" s="2"/>
      <c r="I60" s="2"/>
    </row>
    <row r="61" spans="1:9">
      <c r="A61" s="54" t="s">
        <v>74</v>
      </c>
      <c r="B61" s="43" t="s">
        <v>107</v>
      </c>
      <c r="C61" s="43"/>
      <c r="D61" s="2"/>
      <c r="F61" s="27"/>
    </row>
    <row r="62" spans="1:9">
      <c r="A62" s="43" t="s">
        <v>108</v>
      </c>
      <c r="B62" s="43" t="s">
        <v>109</v>
      </c>
      <c r="C62" s="43"/>
      <c r="D62" s="2"/>
      <c r="F62" s="37"/>
    </row>
  </sheetData>
  <mergeCells count="4">
    <mergeCell ref="A1:XFD1"/>
    <mergeCell ref="G8:I8"/>
    <mergeCell ref="A2:B2"/>
    <mergeCell ref="K8:M8"/>
  </mergeCells>
  <phoneticPr fontId="0" type="noConversion"/>
  <conditionalFormatting sqref="I17:I22">
    <cfRule type="cellIs" dxfId="5" priority="5" operator="lessThan">
      <formula>0</formula>
    </cfRule>
    <cfRule type="cellIs" dxfId="4" priority="6" operator="greaterThan">
      <formula>0</formula>
    </cfRule>
  </conditionalFormatting>
  <conditionalFormatting sqref="I26:I34">
    <cfRule type="cellIs" dxfId="3" priority="2" stopIfTrue="1" operator="greaterThan">
      <formula>0</formula>
    </cfRule>
    <cfRule type="cellIs" dxfId="2" priority="3" stopIfTrue="1" operator="lessThan">
      <formula>0</formula>
    </cfRule>
  </conditionalFormatting>
  <conditionalFormatting sqref="I37:I53">
    <cfRule type="cellIs" dxfId="1" priority="1" operator="greaterThan">
      <formula>0</formula>
    </cfRule>
    <cfRule type="cellIs" dxfId="0" priority="4" operator="lessThan">
      <formula>0</formula>
    </cfRule>
  </conditionalFormatting>
  <dataValidations count="1">
    <dataValidation type="list" allowBlank="1" showInputMessage="1" showErrorMessage="1" sqref="C5" xr:uid="{00000000-0002-0000-0200-000000000000}">
      <formula1>$Q$26:$Q$29</formula1>
    </dataValidation>
  </dataValidations>
  <pageMargins left="0.5" right="0.5" top="0.5" bottom="0.5" header="0.5" footer="0.75"/>
  <pageSetup orientation="portrait" horizontalDpi="4294967292" verticalDpi="4294967292" r:id="rId1"/>
  <headerFooter alignWithMargins="0"/>
  <ignoredErrors>
    <ignoredError sqref="G15 G18:H21 G31:H32 G57:I57 G35:H53 G33:H33 M10:M14 G17:H17 G23:H30 H22 G55:H56"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F9C15-6579-46F4-B2B2-2FA9CF0C642C}">
  <dimension ref="A1:C19"/>
  <sheetViews>
    <sheetView workbookViewId="0">
      <selection activeCell="B12" sqref="B12"/>
    </sheetView>
  </sheetViews>
  <sheetFormatPr defaultRowHeight="12.75"/>
  <cols>
    <col min="1" max="1" width="16.85546875" customWidth="1"/>
    <col min="2" max="2" width="51.42578125" customWidth="1"/>
    <col min="3" max="3" width="24.85546875" bestFit="1" customWidth="1"/>
  </cols>
  <sheetData>
    <row r="1" spans="1:3">
      <c r="A1" t="s">
        <v>142</v>
      </c>
      <c r="B1" t="s">
        <v>143</v>
      </c>
      <c r="C1" t="s">
        <v>144</v>
      </c>
    </row>
    <row r="2" spans="1:3">
      <c r="A2" t="s">
        <v>143</v>
      </c>
      <c r="B2" s="43" t="s">
        <v>70</v>
      </c>
      <c r="C2" s="43" t="s">
        <v>80</v>
      </c>
    </row>
    <row r="3" spans="1:3">
      <c r="A3" t="s">
        <v>144</v>
      </c>
      <c r="B3" s="43" t="s">
        <v>71</v>
      </c>
      <c r="C3" s="43" t="s">
        <v>82</v>
      </c>
    </row>
    <row r="4" spans="1:3">
      <c r="B4" s="43" t="s">
        <v>72</v>
      </c>
      <c r="C4" s="43" t="s">
        <v>83</v>
      </c>
    </row>
    <row r="5" spans="1:3">
      <c r="B5" s="43" t="s">
        <v>73</v>
      </c>
      <c r="C5" s="43" t="s">
        <v>136</v>
      </c>
    </row>
    <row r="6" spans="1:3" ht="38.25">
      <c r="B6" s="43" t="s">
        <v>75</v>
      </c>
      <c r="C6" s="48" t="s">
        <v>138</v>
      </c>
    </row>
    <row r="7" spans="1:3">
      <c r="C7" s="49" t="s">
        <v>85</v>
      </c>
    </row>
    <row r="8" spans="1:3">
      <c r="C8" s="43" t="s">
        <v>89</v>
      </c>
    </row>
    <row r="9" spans="1:3">
      <c r="C9" s="43" t="s">
        <v>90</v>
      </c>
    </row>
    <row r="10" spans="1:3">
      <c r="C10" s="48" t="s">
        <v>91</v>
      </c>
    </row>
    <row r="11" spans="1:3">
      <c r="C11" s="43" t="s">
        <v>92</v>
      </c>
    </row>
    <row r="12" spans="1:3">
      <c r="C12" s="43" t="s">
        <v>93</v>
      </c>
    </row>
    <row r="13" spans="1:3">
      <c r="C13" s="43" t="s">
        <v>94</v>
      </c>
    </row>
    <row r="14" spans="1:3">
      <c r="C14" s="43" t="s">
        <v>95</v>
      </c>
    </row>
    <row r="15" spans="1:3">
      <c r="C15" s="43" t="s">
        <v>96</v>
      </c>
    </row>
    <row r="16" spans="1:3">
      <c r="C16" s="43" t="s">
        <v>97</v>
      </c>
    </row>
    <row r="17" spans="3:3">
      <c r="C17" s="43" t="s">
        <v>98</v>
      </c>
    </row>
    <row r="18" spans="3:3">
      <c r="C18" s="43" t="s">
        <v>101</v>
      </c>
    </row>
    <row r="19" spans="3:3">
      <c r="C19" s="43" t="s">
        <v>103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DA468-32FE-4A42-ABA1-8819A745A4EF}">
  <dimension ref="A1:E1"/>
  <sheetViews>
    <sheetView workbookViewId="0"/>
  </sheetViews>
  <sheetFormatPr defaultColWidth="8.85546875" defaultRowHeight="12.75"/>
  <cols>
    <col min="1" max="1" width="22.28515625" style="84" customWidth="1"/>
    <col min="2" max="2" width="15.28515625" style="84" customWidth="1"/>
    <col min="3" max="3" width="17.28515625" style="85" customWidth="1"/>
    <col min="4" max="4" width="11.7109375" style="86" customWidth="1"/>
    <col min="5" max="5" width="18.42578125" style="84" customWidth="1"/>
    <col min="6" max="16384" width="8.85546875" style="43"/>
  </cols>
  <sheetData>
    <row r="1" spans="1:5">
      <c r="A1" s="81" t="s">
        <v>145</v>
      </c>
      <c r="B1" s="81" t="s">
        <v>142</v>
      </c>
      <c r="C1" s="82" t="s">
        <v>146</v>
      </c>
      <c r="D1" s="83" t="s">
        <v>147</v>
      </c>
      <c r="E1" s="81" t="s">
        <v>148</v>
      </c>
    </row>
  </sheetData>
  <dataValidations count="2">
    <dataValidation type="list" allowBlank="1" showInputMessage="1" showErrorMessage="1" sqref="A2:A668" xr:uid="{03612AFB-58F2-4BC8-960D-35BEB5143CA0}">
      <formula1>Category</formula1>
    </dataValidation>
    <dataValidation type="list" allowBlank="1" showInputMessage="1" showErrorMessage="1" sqref="B2:B668" xr:uid="{D00DE6C9-91FA-4B1C-8753-D902C655353B}">
      <formula1>INDIRECT(A2)</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e9bb1d1-cab2-43e6-b3f0-cdb4d6c3ef08" xsi:nil="true"/>
    <lcf76f155ced4ddcb4097134ff3c332f xmlns="38d0f7a5-8910-4363-98fd-ee4d4f13758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23F8ECF3795A34286EC99F74346F8C2" ma:contentTypeVersion="18" ma:contentTypeDescription="Create a new document." ma:contentTypeScope="" ma:versionID="8799db9ea4022f992a269d71e8bc16ba">
  <xsd:schema xmlns:xsd="http://www.w3.org/2001/XMLSchema" xmlns:xs="http://www.w3.org/2001/XMLSchema" xmlns:p="http://schemas.microsoft.com/office/2006/metadata/properties" xmlns:ns2="38d0f7a5-8910-4363-98fd-ee4d4f13758b" xmlns:ns3="ee9bb1d1-cab2-43e6-b3f0-cdb4d6c3ef08" targetNamespace="http://schemas.microsoft.com/office/2006/metadata/properties" ma:root="true" ma:fieldsID="d20d26bf446ac6f6dcf451d30e15caed" ns2:_="" ns3:_="">
    <xsd:import namespace="38d0f7a5-8910-4363-98fd-ee4d4f13758b"/>
    <xsd:import namespace="ee9bb1d1-cab2-43e6-b3f0-cdb4d6c3ef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lcf76f155ced4ddcb4097134ff3c332f" minOccurs="0"/>
                <xsd:element ref="ns3:TaxCatchAll" minOccurs="0"/>
                <xsd:element ref="ns2:MediaLengthInSecond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d0f7a5-8910-4363-98fd-ee4d4f1375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eaaf9f0-9cfd-4642-a7d0-184488b5176e"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e9bb1d1-cab2-43e6-b3f0-cdb4d6c3ef0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5c893f71-9c0c-4b88-95b5-2f042b41bde3}" ma:internalName="TaxCatchAll" ma:showField="CatchAllData" ma:web="ee9bb1d1-cab2-43e6-b3f0-cdb4d6c3ef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B080C0-2E40-4839-8160-E698D691E327}"/>
</file>

<file path=customXml/itemProps2.xml><?xml version="1.0" encoding="utf-8"?>
<ds:datastoreItem xmlns:ds="http://schemas.openxmlformats.org/officeDocument/2006/customXml" ds:itemID="{D19CF4B6-3386-4C66-9096-6A500B3D26E1}"/>
</file>

<file path=customXml/itemProps3.xml><?xml version="1.0" encoding="utf-8"?>
<ds:datastoreItem xmlns:ds="http://schemas.openxmlformats.org/officeDocument/2006/customXml" ds:itemID="{658D86C1-7394-46B4-8518-F3418D0BC40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Alumnae Group Budget</dc:title>
  <dc:subject/>
  <dc:creator>VPA: Lachenmaier</dc:creator>
  <cp:keywords/>
  <dc:description/>
  <cp:lastModifiedBy/>
  <cp:revision/>
  <dcterms:created xsi:type="dcterms:W3CDTF">2004-02-25T19:39:47Z</dcterms:created>
  <dcterms:modified xsi:type="dcterms:W3CDTF">2025-10-01T15:28:19Z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0x010100E23F8ECF3795A34286EC99F74346F8C2</vt:lpwstr>
  </property>
  <property fmtid="{D5CDD505-2E9C-101B-9397-08002B2CF9AE}" pid="3" name="MediaServiceImageTags">
    <vt:lpwstr/>
  </property>
  <property fmtid="{D5CDD505-2E9C-101B-9397-08002B2CF9AE}" pid="4" name="MSIP_Label_38f1469a-2c2a-4aee-b92b-090d4c5468ff_Enabled">
    <vt:lpwstr>true</vt:lpwstr>
  </property>
  <property fmtid="{D5CDD505-2E9C-101B-9397-08002B2CF9AE}" pid="5" name="MSIP_Label_38f1469a-2c2a-4aee-b92b-090d4c5468ff_SetDate">
    <vt:lpwstr>2025-09-30T16:48:18Z</vt:lpwstr>
  </property>
  <property fmtid="{D5CDD505-2E9C-101B-9397-08002B2CF9AE}" pid="6" name="MSIP_Label_38f1469a-2c2a-4aee-b92b-090d4c5468ff_Method">
    <vt:lpwstr>Standard</vt:lpwstr>
  </property>
  <property fmtid="{D5CDD505-2E9C-101B-9397-08002B2CF9AE}" pid="7" name="MSIP_Label_38f1469a-2c2a-4aee-b92b-090d4c5468ff_Name">
    <vt:lpwstr>Confidential - Unmarked</vt:lpwstr>
  </property>
  <property fmtid="{D5CDD505-2E9C-101B-9397-08002B2CF9AE}" pid="8" name="MSIP_Label_38f1469a-2c2a-4aee-b92b-090d4c5468ff_SiteId">
    <vt:lpwstr>2a6e6092-73e4-4752-b1a5-477a17f5056d</vt:lpwstr>
  </property>
  <property fmtid="{D5CDD505-2E9C-101B-9397-08002B2CF9AE}" pid="9" name="MSIP_Label_38f1469a-2c2a-4aee-b92b-090d4c5468ff_ActionId">
    <vt:lpwstr>3b6e8acd-df16-429a-a5ce-08eb35454845</vt:lpwstr>
  </property>
  <property fmtid="{D5CDD505-2E9C-101B-9397-08002B2CF9AE}" pid="10" name="MSIP_Label_38f1469a-2c2a-4aee-b92b-090d4c5468ff_ContentBits">
    <vt:lpwstr>0</vt:lpwstr>
  </property>
  <property fmtid="{D5CDD505-2E9C-101B-9397-08002B2CF9AE}" pid="11" name="MSIP_Label_38f1469a-2c2a-4aee-b92b-090d4c5468ff_Tag">
    <vt:lpwstr>10, 3, 0, 1</vt:lpwstr>
  </property>
</Properties>
</file>